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2\excel2016\"/>
    </mc:Choice>
  </mc:AlternateContent>
  <bookViews>
    <workbookView xWindow="2205" yWindow="-315" windowWidth="14040" windowHeight="6135" tabRatio="817" firstSheet="6" activeTab="16"/>
  </bookViews>
  <sheets>
    <sheet name="樣式及格式化" sheetId="119" r:id="rId1"/>
    <sheet name="儲存格樣式" sheetId="117" r:id="rId2"/>
    <sheet name="格式化為表格" sheetId="72" r:id="rId3"/>
    <sheet name="格式化條件-字體顏色" sheetId="74" r:id="rId4"/>
    <sheet name="格式化條件-文字" sheetId="76" r:id="rId5"/>
    <sheet name="格式化條件-多重文字" sheetId="77" r:id="rId6"/>
    <sheet name="平均成績" sheetId="80" r:id="rId7"/>
    <sheet name="格式化條件-日期" sheetId="96" r:id="rId8"/>
    <sheet name="格式化條件-重複值" sheetId="98" r:id="rId9"/>
    <sheet name="格式化條件-頂端底端項目" sheetId="89" r:id="rId10"/>
    <sheet name="格式化條件-資料橫條" sheetId="102" r:id="rId11"/>
    <sheet name="格式化條件-色階" sheetId="104" r:id="rId12"/>
    <sheet name="格式化條件-圖示集" sheetId="100" r:id="rId13"/>
    <sheet name="格式化條件-新增條件1" sheetId="106" r:id="rId14"/>
    <sheet name="格式化條件-新增條件2" sheetId="114" r:id="rId15"/>
    <sheet name="公式4" sheetId="121" r:id="rId16"/>
    <sheet name="公式5" sheetId="122" r:id="rId17"/>
    <sheet name="格式化條件-公式" sheetId="120" r:id="rId18"/>
  </sheets>
  <calcPr calcId="162913"/>
</workbook>
</file>

<file path=xl/calcChain.xml><?xml version="1.0" encoding="utf-8"?>
<calcChain xmlns="http://schemas.openxmlformats.org/spreadsheetml/2006/main">
  <c r="M31" i="122" l="1"/>
  <c r="M30" i="122"/>
  <c r="M29" i="122"/>
  <c r="M28" i="122"/>
  <c r="I27" i="122"/>
  <c r="M27" i="122" s="1"/>
  <c r="M26" i="122"/>
  <c r="M25" i="122"/>
  <c r="M24" i="122"/>
  <c r="M23" i="122"/>
  <c r="M22" i="122"/>
  <c r="I21" i="122"/>
  <c r="M21" i="122" s="1"/>
  <c r="A21" i="122"/>
  <c r="M20" i="122"/>
  <c r="M19" i="122"/>
  <c r="I18" i="122"/>
  <c r="M18" i="122" s="1"/>
  <c r="A18" i="122"/>
  <c r="M17" i="122"/>
  <c r="M16" i="122"/>
  <c r="M15" i="122"/>
  <c r="M14" i="122"/>
  <c r="M13" i="122"/>
  <c r="M12" i="122"/>
  <c r="M11" i="122"/>
  <c r="M10" i="122"/>
  <c r="M9" i="122"/>
  <c r="M8" i="122"/>
  <c r="M7" i="122"/>
  <c r="I6" i="122"/>
  <c r="M6" i="122" s="1"/>
  <c r="M5" i="122"/>
  <c r="M4" i="122"/>
  <c r="M3" i="122"/>
  <c r="I2" i="122"/>
  <c r="M2" i="122" s="1"/>
  <c r="A2" i="122"/>
  <c r="AD19" i="121"/>
  <c r="N19" i="121"/>
  <c r="AD18" i="121"/>
  <c r="N18" i="121"/>
  <c r="AD17" i="121"/>
  <c r="N17" i="121"/>
  <c r="AD11" i="121"/>
  <c r="N11" i="121"/>
  <c r="AD10" i="121"/>
  <c r="N10" i="121"/>
  <c r="AD9" i="121"/>
  <c r="N9" i="121"/>
  <c r="AD8" i="121"/>
  <c r="N8" i="121"/>
  <c r="AD7" i="121"/>
  <c r="N7" i="121"/>
  <c r="V10" i="114" l="1"/>
  <c r="Q10" i="114"/>
  <c r="V9" i="114"/>
  <c r="Q9" i="114"/>
  <c r="V8" i="114"/>
  <c r="Q8" i="114"/>
  <c r="V7" i="114"/>
  <c r="Q7" i="114"/>
  <c r="V6" i="114"/>
  <c r="Q6" i="114"/>
  <c r="V5" i="114"/>
  <c r="Q5" i="114"/>
  <c r="V4" i="114"/>
  <c r="Q4" i="114"/>
  <c r="V3" i="114"/>
  <c r="Q3" i="114"/>
  <c r="V2" i="114"/>
  <c r="Q2" i="114"/>
  <c r="I10" i="77" l="1"/>
  <c r="I9" i="77"/>
  <c r="I8" i="77"/>
  <c r="I7" i="77"/>
  <c r="I6" i="77"/>
  <c r="I5" i="77"/>
  <c r="I4" i="77"/>
  <c r="I3" i="77"/>
  <c r="I2" i="77"/>
  <c r="I10" i="76"/>
  <c r="I9" i="76"/>
  <c r="I8" i="76"/>
  <c r="I7" i="76"/>
  <c r="I6" i="76"/>
  <c r="I5" i="76"/>
  <c r="I4" i="76"/>
  <c r="I3" i="76"/>
  <c r="I2" i="76"/>
  <c r="N5" i="72"/>
  <c r="N4" i="72"/>
  <c r="N3" i="72"/>
  <c r="N2" i="72"/>
  <c r="C2" i="77" l="1"/>
  <c r="C3" i="77"/>
  <c r="C4" i="77"/>
  <c r="C5" i="77"/>
  <c r="C6" i="77"/>
  <c r="C7" i="77"/>
  <c r="C8" i="77"/>
  <c r="C9" i="77"/>
  <c r="C10" i="77"/>
  <c r="E10" i="80" l="1"/>
  <c r="F10" i="80" s="1"/>
  <c r="E9" i="80"/>
  <c r="F9" i="80" s="1"/>
  <c r="E8" i="80"/>
  <c r="F8" i="80" s="1"/>
  <c r="E7" i="80"/>
  <c r="F7" i="80" s="1"/>
  <c r="E6" i="80"/>
  <c r="F6" i="80" s="1"/>
  <c r="E5" i="80"/>
  <c r="F5" i="80" s="1"/>
  <c r="E4" i="80"/>
  <c r="F4" i="80" s="1"/>
  <c r="E3" i="80"/>
  <c r="F3" i="80" s="1"/>
  <c r="E2" i="80"/>
  <c r="F2" i="80" s="1"/>
  <c r="C3" i="76"/>
  <c r="C4" i="76"/>
  <c r="C5" i="76"/>
  <c r="C6" i="76"/>
  <c r="C7" i="76"/>
  <c r="C8" i="76"/>
  <c r="C9" i="76"/>
  <c r="C10" i="76"/>
  <c r="C2" i="76"/>
  <c r="F5" i="72"/>
  <c r="F4" i="72"/>
  <c r="F3" i="72"/>
  <c r="F2" i="72"/>
</calcChain>
</file>

<file path=xl/sharedStrings.xml><?xml version="1.0" encoding="utf-8"?>
<sst xmlns="http://schemas.openxmlformats.org/spreadsheetml/2006/main" count="943" uniqueCount="152">
  <si>
    <t>第二季</t>
  </si>
  <si>
    <t>第三季</t>
  </si>
  <si>
    <t>第四季</t>
  </si>
  <si>
    <t>單價</t>
  </si>
  <si>
    <t>數量</t>
  </si>
  <si>
    <t>金額</t>
  </si>
  <si>
    <t>第一季</t>
    <phoneticPr fontId="4" type="noConversion"/>
  </si>
  <si>
    <t>東區</t>
    <phoneticPr fontId="4" type="noConversion"/>
  </si>
  <si>
    <t>南區</t>
    <phoneticPr fontId="4" type="noConversion"/>
  </si>
  <si>
    <t>姓    名</t>
  </si>
  <si>
    <t>林淑芬</t>
  </si>
  <si>
    <t>王嘉育</t>
  </si>
  <si>
    <t>吳育仁</t>
  </si>
  <si>
    <t>林悅敏</t>
  </si>
  <si>
    <t>黃敏華</t>
  </si>
  <si>
    <t>葉婉青</t>
  </si>
  <si>
    <t>呂姿瀅</t>
  </si>
  <si>
    <t>孫國華</t>
  </si>
  <si>
    <t>備註</t>
    <phoneticPr fontId="4" type="noConversion"/>
  </si>
  <si>
    <t>李碧華</t>
    <phoneticPr fontId="4" type="noConversion"/>
  </si>
  <si>
    <t>國文</t>
  </si>
  <si>
    <t>英文</t>
  </si>
  <si>
    <t>數學</t>
  </si>
  <si>
    <t>平均</t>
  </si>
  <si>
    <t>地區</t>
    <phoneticPr fontId="4" type="noConversion"/>
  </si>
  <si>
    <t>日期</t>
  </si>
  <si>
    <t>品名</t>
  </si>
  <si>
    <t>滑鼠</t>
  </si>
  <si>
    <t>電視</t>
  </si>
  <si>
    <t>電腦</t>
  </si>
  <si>
    <t>答錄機</t>
  </si>
  <si>
    <t>冰箱</t>
  </si>
  <si>
    <t>電話</t>
  </si>
  <si>
    <t>北區</t>
    <phoneticPr fontId="4" type="noConversion"/>
  </si>
  <si>
    <t>西區</t>
    <phoneticPr fontId="4" type="noConversion"/>
  </si>
  <si>
    <t>地區</t>
    <phoneticPr fontId="4" type="noConversion"/>
  </si>
  <si>
    <t>第一季</t>
    <phoneticPr fontId="4" type="noConversion"/>
  </si>
  <si>
    <t>東區</t>
    <phoneticPr fontId="4" type="noConversion"/>
  </si>
  <si>
    <t>西區</t>
    <phoneticPr fontId="4" type="noConversion"/>
  </si>
  <si>
    <t>南區</t>
    <phoneticPr fontId="4" type="noConversion"/>
  </si>
  <si>
    <t>北區</t>
    <phoneticPr fontId="4" type="noConversion"/>
  </si>
  <si>
    <t>總計</t>
    <phoneticPr fontId="4" type="noConversion"/>
  </si>
  <si>
    <t>成績</t>
    <phoneticPr fontId="4" type="noConversion"/>
  </si>
  <si>
    <t>成績</t>
    <phoneticPr fontId="4" type="noConversion"/>
  </si>
  <si>
    <t>備註</t>
    <phoneticPr fontId="4" type="noConversion"/>
  </si>
  <si>
    <t>李碧華</t>
    <phoneticPr fontId="4" type="noConversion"/>
  </si>
  <si>
    <t>姓名</t>
    <phoneticPr fontId="4" type="noConversion"/>
  </si>
  <si>
    <t>李碧華</t>
    <phoneticPr fontId="4" type="noConversion"/>
  </si>
  <si>
    <t>備註</t>
    <phoneticPr fontId="6" type="noConversion"/>
  </si>
  <si>
    <t>李碧華</t>
    <phoneticPr fontId="6" type="noConversion"/>
  </si>
  <si>
    <t>編號</t>
  </si>
  <si>
    <t>姓名</t>
  </si>
  <si>
    <t>性別</t>
  </si>
  <si>
    <t>部門</t>
  </si>
  <si>
    <t>職稱</t>
  </si>
  <si>
    <t>張惠真</t>
  </si>
  <si>
    <t>女</t>
  </si>
  <si>
    <t>會計</t>
  </si>
  <si>
    <t>主任</t>
  </si>
  <si>
    <t>呂姿瑩</t>
  </si>
  <si>
    <t>人事</t>
    <phoneticPr fontId="6" type="noConversion"/>
  </si>
  <si>
    <t>吳志明</t>
  </si>
  <si>
    <t>男</t>
  </si>
  <si>
    <t>業務</t>
  </si>
  <si>
    <t>專員</t>
  </si>
  <si>
    <t>謝龍盛</t>
  </si>
  <si>
    <t>孫國寧</t>
  </si>
  <si>
    <t>門市</t>
  </si>
  <si>
    <t>楊桂芬</t>
  </si>
  <si>
    <t>銷售員</t>
  </si>
  <si>
    <t>梁國棟</t>
  </si>
  <si>
    <t>業績</t>
    <phoneticPr fontId="4" type="noConversion"/>
  </si>
  <si>
    <t>練習</t>
    <phoneticPr fontId="4" type="noConversion"/>
  </si>
  <si>
    <r>
      <t>•</t>
    </r>
    <r>
      <rPr>
        <sz val="18"/>
        <color rgb="FF000000"/>
        <rFont val="新細明體"/>
        <family val="1"/>
        <charset val="136"/>
      </rPr>
      <t>儲存格樣式</t>
    </r>
  </si>
  <si>
    <r>
      <t>•</t>
    </r>
    <r>
      <rPr>
        <sz val="18"/>
        <color rgb="FF000000"/>
        <rFont val="新細明體"/>
        <family val="1"/>
        <charset val="136"/>
      </rPr>
      <t>格式化為表格</t>
    </r>
  </si>
  <si>
    <r>
      <t>•</t>
    </r>
    <r>
      <rPr>
        <sz val="18"/>
        <color rgb="FF000000"/>
        <rFont val="新細明體"/>
        <family val="1"/>
        <charset val="136"/>
      </rPr>
      <t>格式化條件</t>
    </r>
  </si>
  <si>
    <r>
      <t>–</t>
    </r>
    <r>
      <rPr>
        <sz val="14"/>
        <color rgb="FF000000"/>
        <rFont val="新細明體"/>
        <family val="1"/>
        <charset val="136"/>
      </rPr>
      <t>醒目提示儲存格規則</t>
    </r>
    <r>
      <rPr>
        <sz val="14"/>
        <color rgb="FF000000"/>
        <rFont val="Calibri"/>
        <family val="2"/>
      </rPr>
      <t>-</t>
    </r>
    <r>
      <rPr>
        <sz val="14"/>
        <color rgb="FF000000"/>
        <rFont val="新細明體"/>
        <family val="1"/>
        <charset val="136"/>
      </rPr>
      <t>數值條件</t>
    </r>
  </si>
  <si>
    <r>
      <t>–</t>
    </r>
    <r>
      <rPr>
        <sz val="14"/>
        <color rgb="FF000000"/>
        <rFont val="新細明體"/>
        <family val="1"/>
        <charset val="136"/>
      </rPr>
      <t>醒目提示儲存格規則</t>
    </r>
    <r>
      <rPr>
        <sz val="14"/>
        <color rgb="FF000000"/>
        <rFont val="Calibri"/>
        <family val="2"/>
      </rPr>
      <t>-</t>
    </r>
    <r>
      <rPr>
        <sz val="14"/>
        <color rgb="FF000000"/>
        <rFont val="新細明體"/>
        <family val="1"/>
        <charset val="136"/>
      </rPr>
      <t>文字條件</t>
    </r>
  </si>
  <si>
    <r>
      <t>–</t>
    </r>
    <r>
      <rPr>
        <sz val="14"/>
        <color rgb="FF000000"/>
        <rFont val="新細明體"/>
        <family val="1"/>
        <charset val="136"/>
      </rPr>
      <t>醒目提示儲存格規則</t>
    </r>
    <r>
      <rPr>
        <sz val="14"/>
        <color rgb="FF000000"/>
        <rFont val="Calibri"/>
        <family val="2"/>
      </rPr>
      <t>-</t>
    </r>
    <r>
      <rPr>
        <sz val="14"/>
        <color rgb="FF000000"/>
        <rFont val="新細明體"/>
        <family val="1"/>
        <charset val="136"/>
      </rPr>
      <t>發生日期</t>
    </r>
  </si>
  <si>
    <r>
      <t>–</t>
    </r>
    <r>
      <rPr>
        <sz val="14"/>
        <color rgb="FF000000"/>
        <rFont val="新細明體"/>
        <family val="1"/>
        <charset val="136"/>
      </rPr>
      <t>醒目提示儲存格規則</t>
    </r>
    <r>
      <rPr>
        <sz val="14"/>
        <color rgb="FF000000"/>
        <rFont val="Calibri"/>
        <family val="2"/>
      </rPr>
      <t>-</t>
    </r>
    <r>
      <rPr>
        <sz val="14"/>
        <color rgb="FF000000"/>
        <rFont val="新細明體"/>
        <family val="1"/>
        <charset val="136"/>
      </rPr>
      <t>重複值</t>
    </r>
  </si>
  <si>
    <r>
      <t>–</t>
    </r>
    <r>
      <rPr>
        <sz val="14"/>
        <color rgb="FF000000"/>
        <rFont val="新細明體"/>
        <family val="1"/>
        <charset val="136"/>
      </rPr>
      <t>清除規則</t>
    </r>
  </si>
  <si>
    <r>
      <t>–</t>
    </r>
    <r>
      <rPr>
        <sz val="14"/>
        <color rgb="FF000000"/>
        <rFont val="新細明體"/>
        <family val="1"/>
        <charset val="136"/>
      </rPr>
      <t>頂端</t>
    </r>
    <r>
      <rPr>
        <sz val="14"/>
        <color rgb="FF000000"/>
        <rFont val="Calibri"/>
        <family val="2"/>
      </rPr>
      <t>/</t>
    </r>
    <r>
      <rPr>
        <sz val="14"/>
        <color rgb="FF000000"/>
        <rFont val="新細明體"/>
        <family val="1"/>
        <charset val="136"/>
      </rPr>
      <t>底端項目規則</t>
    </r>
  </si>
  <si>
    <r>
      <t>–</t>
    </r>
    <r>
      <rPr>
        <sz val="14"/>
        <color rgb="FF000000"/>
        <rFont val="新細明體"/>
        <family val="1"/>
        <charset val="136"/>
      </rPr>
      <t>資料橫條、色階、圖示集</t>
    </r>
  </si>
  <si>
    <r>
      <t>–</t>
    </r>
    <r>
      <rPr>
        <sz val="14"/>
        <color rgb="FF000000"/>
        <rFont val="新細明體"/>
        <family val="1"/>
        <charset val="136"/>
      </rPr>
      <t>新增規則</t>
    </r>
  </si>
  <si>
    <r>
      <t>–</t>
    </r>
    <r>
      <rPr>
        <sz val="14"/>
        <color rgb="FF000000"/>
        <rFont val="新細明體"/>
        <family val="1"/>
        <charset val="136"/>
      </rPr>
      <t>根據其值格式化所有條件</t>
    </r>
  </si>
  <si>
    <r>
      <t>–</t>
    </r>
    <r>
      <rPr>
        <sz val="14"/>
        <color rgb="FF000000"/>
        <rFont val="新細明體"/>
        <family val="1"/>
        <charset val="136"/>
      </rPr>
      <t>只格式化包含下列的儲存格</t>
    </r>
  </si>
  <si>
    <r>
      <t>–</t>
    </r>
    <r>
      <rPr>
        <sz val="14"/>
        <color rgb="FF000000"/>
        <rFont val="新細明體"/>
        <family val="1"/>
        <charset val="136"/>
      </rPr>
      <t>只格式化排在最前或最後的值</t>
    </r>
  </si>
  <si>
    <r>
      <t>–</t>
    </r>
    <r>
      <rPr>
        <sz val="14"/>
        <color rgb="FF000000"/>
        <rFont val="新細明體"/>
        <family val="1"/>
        <charset val="136"/>
      </rPr>
      <t>只格式化高於或低於平均的值</t>
    </r>
  </si>
  <si>
    <r>
      <t>–</t>
    </r>
    <r>
      <rPr>
        <sz val="14"/>
        <color rgb="FF000000"/>
        <rFont val="新細明體"/>
        <family val="1"/>
        <charset val="136"/>
      </rPr>
      <t>只格式化唯一或重複的值</t>
    </r>
  </si>
  <si>
    <r>
      <t>–</t>
    </r>
    <r>
      <rPr>
        <sz val="14"/>
        <color rgb="FF000000"/>
        <rFont val="新細明體"/>
        <family val="1"/>
        <charset val="136"/>
      </rPr>
      <t>使用公式來決定要格式化哪些儲存格</t>
    </r>
  </si>
  <si>
    <t>使用公式來決定要格式化哪些儲存格</t>
  </si>
  <si>
    <t>P2&gt;=1500000</t>
    <phoneticPr fontId="4" type="noConversion"/>
  </si>
  <si>
    <t>選擇選份</t>
  </si>
  <si>
    <t>一月</t>
  </si>
  <si>
    <t>絶對參照</t>
  </si>
  <si>
    <t>學生姓名</t>
    <phoneticPr fontId="6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</si>
  <si>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</si>
  <si>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</si>
  <si>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</si>
  <si>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</si>
  <si>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</si>
  <si>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</si>
  <si>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</si>
  <si>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</si>
  <si>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</si>
  <si>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</si>
  <si>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</si>
  <si>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平均</t>
    <phoneticPr fontId="6" type="noConversion"/>
  </si>
  <si>
    <t>陳信東</t>
    <phoneticPr fontId="6" type="noConversion"/>
  </si>
  <si>
    <t>黃依娟</t>
    <phoneticPr fontId="6" type="noConversion"/>
  </si>
  <si>
    <t>吳雅芳</t>
    <phoneticPr fontId="6" type="noConversion"/>
  </si>
  <si>
    <t>葉若雅</t>
    <phoneticPr fontId="6" type="noConversion"/>
  </si>
  <si>
    <t>王錦昌</t>
  </si>
  <si>
    <t>林明玉</t>
  </si>
  <si>
    <t>郭瑞龍</t>
  </si>
  <si>
    <t>周金珠</t>
  </si>
  <si>
    <t>吳志誠</t>
  </si>
  <si>
    <t>陳似芳</t>
  </si>
  <si>
    <t>王婉琪</t>
    <phoneticPr fontId="6" type="noConversion"/>
  </si>
  <si>
    <t>黃建明</t>
  </si>
  <si>
    <t>林正洲</t>
    <phoneticPr fontId="6" type="noConversion"/>
  </si>
  <si>
    <t>step1</t>
  </si>
  <si>
    <t>資料驗證/清單/1~12月</t>
  </si>
  <si>
    <t>step2</t>
  </si>
  <si>
    <r>
      <t>設定格式化的公式</t>
    </r>
    <r>
      <rPr>
        <sz val="12"/>
        <rFont val="Times New Roman"/>
        <family val="1"/>
      </rPr>
      <t>(</t>
    </r>
    <r>
      <rPr>
        <sz val="12"/>
        <rFont val="Times New Roman"/>
        <family val="1"/>
      </rPr>
      <t>鎖列不鎖欄B$8</t>
    </r>
    <r>
      <rPr>
        <sz val="12"/>
        <rFont val="Times New Roman"/>
        <family val="1"/>
      </rPr>
      <t>)/月份(B3=&gt;$B$3)</t>
    </r>
  </si>
  <si>
    <t>工作內容</t>
  </si>
  <si>
    <t>說明</t>
  </si>
  <si>
    <t>進度</t>
  </si>
  <si>
    <t>備註</t>
  </si>
  <si>
    <t>program design</t>
  </si>
  <si>
    <t>第1期</t>
  </si>
  <si>
    <t>已完成</t>
  </si>
  <si>
    <t>system test</t>
  </si>
  <si>
    <t>第1次</t>
  </si>
  <si>
    <t>未完成</t>
  </si>
  <si>
    <t>debug</t>
  </si>
  <si>
    <t>D1</t>
  </si>
  <si>
    <t>異動</t>
  </si>
  <si>
    <t>report</t>
  </si>
  <si>
    <t>R1</t>
  </si>
  <si>
    <t>NA</t>
  </si>
  <si>
    <t>D2</t>
  </si>
  <si>
    <t>R2</t>
  </si>
  <si>
    <t>D3</t>
  </si>
  <si>
    <t>R3</t>
  </si>
  <si>
    <t>D4</t>
  </si>
  <si>
    <t>R4</t>
  </si>
  <si>
    <t>D5</t>
  </si>
  <si>
    <t>R5</t>
  </si>
  <si>
    <t>D6</t>
  </si>
  <si>
    <t>R6</t>
  </si>
  <si>
    <t>設定格式化的公式：=$A1=TODAY()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</si>
</sst>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(* #,##0.00_);_(* \(#,##0.00\);_(* &quot;-&quot;??_);_(@_)"/>
    <numFmt numFmtId="177" formatCode="0;_鰀"/>
    <numFmt numFmtId="178" formatCode="_(* #,##0_);_(* \(#,##0\);_(* &quot;-&quot;??_);_(@_)"/>
  </numFmts>
  <fonts count="19">
    <font>
      <sz val="12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12"/>
      <name val="新細明體"/>
      <family val="1"/>
      <charset val="136"/>
      <scheme val="minor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2"/>
      <color theme="0"/>
      <name val="新細明體"/>
      <family val="2"/>
      <charset val="136"/>
      <scheme val="minor"/>
    </font>
    <font>
      <b/>
      <sz val="12"/>
      <color rgb="FF0070C0"/>
      <name val="新細明體"/>
      <family val="1"/>
      <charset val="136"/>
      <scheme val="minor"/>
    </font>
    <font>
      <sz val="18"/>
      <name val="Arial"/>
      <family val="2"/>
    </font>
    <font>
      <sz val="18"/>
      <color rgb="FF000000"/>
      <name val="新細明體"/>
      <family val="1"/>
      <charset val="136"/>
    </font>
    <font>
      <sz val="14"/>
      <name val="Arial"/>
      <family val="2"/>
    </font>
    <font>
      <sz val="14"/>
      <color rgb="FF000000"/>
      <name val="新細明體"/>
      <family val="1"/>
      <charset val="136"/>
    </font>
    <font>
      <sz val="14"/>
      <color rgb="FF000000"/>
      <name val="Calibri"/>
      <family val="2"/>
    </font>
    <font>
      <sz val="12"/>
      <color rgb="FF0070C0"/>
      <name val="新細明體"/>
      <family val="1"/>
      <charset val="136"/>
      <scheme val="minor"/>
    </font>
    <font>
      <sz val="12"/>
      <color rgb="FF666666"/>
      <name val="新細明體"/>
      <family val="1"/>
      <charset val="136"/>
    </font>
    <font>
      <b/>
      <sz val="14"/>
      <color rgb="FF7030A0"/>
      <name val="新細明體"/>
      <family val="1"/>
      <charset val="136"/>
    </font>
    <font>
      <b/>
      <sz val="12"/>
      <color rgb="FF0070C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176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 applyFont="0" applyFill="0" applyBorder="0" applyAlignment="0" applyProtection="0"/>
    <xf numFmtId="0" fontId="5" fillId="0" borderId="0"/>
    <xf numFmtId="41" fontId="2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8">
    <xf numFmtId="0" fontId="0" fillId="0" borderId="0" xfId="0"/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0" fillId="0" borderId="0" xfId="0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3" fillId="0" borderId="0" xfId="0" applyNumberFormat="1" applyFont="1"/>
    <xf numFmtId="178" fontId="3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right"/>
    </xf>
    <xf numFmtId="177" fontId="3" fillId="0" borderId="0" xfId="0" applyNumberFormat="1" applyFont="1"/>
    <xf numFmtId="0" fontId="7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left"/>
    </xf>
    <xf numFmtId="0" fontId="3" fillId="0" borderId="0" xfId="5" applyFont="1" applyFill="1" applyBorder="1" applyAlignment="1"/>
    <xf numFmtId="0" fontId="1" fillId="3" borderId="0" xfId="8" applyAlignment="1"/>
    <xf numFmtId="0" fontId="1" fillId="4" borderId="0" xfId="9" applyAlignment="1"/>
    <xf numFmtId="0" fontId="8" fillId="2" borderId="0" xfId="7" applyAlignment="1"/>
    <xf numFmtId="41" fontId="1" fillId="3" borderId="0" xfId="6" applyFont="1" applyFill="1" applyAlignment="1"/>
    <xf numFmtId="0" fontId="8" fillId="2" borderId="0" xfId="7" applyAlignment="1">
      <alignment horizontal="right"/>
    </xf>
    <xf numFmtId="41" fontId="1" fillId="4" borderId="0" xfId="9" applyNumberFormat="1" applyAlignment="1"/>
    <xf numFmtId="0" fontId="3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 indent="3" readingOrder="1"/>
    </xf>
    <xf numFmtId="0" fontId="12" fillId="0" borderId="0" xfId="0" applyFont="1" applyAlignment="1">
      <alignment horizontal="left" vertical="center" indent="6" readingOrder="1"/>
    </xf>
    <xf numFmtId="0" fontId="15" fillId="0" borderId="0" xfId="0" applyFont="1"/>
    <xf numFmtId="0" fontId="12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top" readingOrder="1"/>
    </xf>
    <xf numFmtId="0" fontId="13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top"/>
    </xf>
    <xf numFmtId="0" fontId="16" fillId="0" borderId="0" xfId="10" applyFont="1">
      <alignment vertical="center"/>
    </xf>
    <xf numFmtId="0" fontId="5" fillId="0" borderId="0" xfId="10">
      <alignment vertical="center"/>
    </xf>
    <xf numFmtId="0" fontId="17" fillId="0" borderId="1" xfId="10" applyFont="1" applyBorder="1">
      <alignment vertical="center"/>
    </xf>
    <xf numFmtId="0" fontId="18" fillId="0" borderId="0" xfId="10" applyFont="1">
      <alignment vertical="center"/>
    </xf>
    <xf numFmtId="0" fontId="5" fillId="0" borderId="0" xfId="10" applyFont="1">
      <alignment vertical="center"/>
    </xf>
    <xf numFmtId="14" fontId="5" fillId="0" borderId="0" xfId="10" applyNumberFormat="1">
      <alignment vertical="center"/>
    </xf>
    <xf numFmtId="0" fontId="5" fillId="0" borderId="0" xfId="10" applyAlignment="1">
      <alignment horizontal="right" vertical="center"/>
    </xf>
    <xf numFmtId="14" fontId="0" fillId="0" borderId="0" xfId="0" applyNumberFormat="1"/>
  </cellXfs>
  <cellStyles count="11">
    <cellStyle name="20% - 輔色1" xfId="8" builtinId="30"/>
    <cellStyle name="40% - 輔色1" xfId="9" builtinId="31"/>
    <cellStyle name="一般" xfId="0" builtinId="0"/>
    <cellStyle name="一般 2" xfId="3"/>
    <cellStyle name="一般 3" xfId="10"/>
    <cellStyle name="一般_Ch04練習" xfId="2"/>
    <cellStyle name="一般_Ch25範例" xfId="5"/>
    <cellStyle name="千分位" xfId="1" builtinId="3"/>
    <cellStyle name="千分位[0]" xfId="6" builtinId="6"/>
    <cellStyle name="千分位[0] 2" xfId="4"/>
    <cellStyle name="輔色1" xfId="7" builtinId="29"/>
  </cellStyles>
  <dxfs count="43">
    <dxf>
      <font>
        <b/>
        <i val="0"/>
        <color rgb="FFFF0000"/>
      </font>
    </dxf>
    <dxf>
      <font>
        <b/>
        <i val="0"/>
        <color rgb="FF0070C0"/>
      </font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0070C0"/>
      </font>
      <fill>
        <patternFill>
          <bgColor theme="5" tint="0.79998168889431442"/>
        </patternFill>
      </fill>
    </dxf>
    <dxf>
      <font>
        <b/>
        <i val="0"/>
        <color rgb="FF0070C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/>
        <color theme="3" tint="-0.24994659260841701"/>
      </font>
      <fill>
        <gradientFill degree="270">
          <stop position="0">
            <color theme="0"/>
          </stop>
          <stop position="1">
            <color theme="4" tint="0.59999389629810485"/>
          </stop>
        </gradientFill>
      </fill>
    </dxf>
    <dxf>
      <font>
        <b/>
        <i/>
        <color rgb="FFFFFF00"/>
      </font>
      <fill>
        <gradientFill degree="270">
          <stop position="0">
            <color theme="0"/>
          </stop>
          <stop position="1">
            <color theme="4"/>
          </stop>
        </gradientFill>
      </fill>
    </dxf>
    <dxf>
      <font>
        <b/>
        <i/>
        <color theme="3" tint="0.39994506668294322"/>
      </font>
    </dxf>
    <dxf>
      <font>
        <b/>
        <i/>
        <color rgb="FFFF0000"/>
      </font>
    </dxf>
    <dxf>
      <font>
        <color rgb="FFFF0000"/>
      </font>
      <fill>
        <gradientFill degree="270">
          <stop position="0">
            <color theme="0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b/>
        <i/>
        <color rgb="FF0070C0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新細明體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新細明體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新細明體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新細明體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新細明體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新細明體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minor"/>
      </font>
    </dxf>
  </dxfs>
  <tableStyles count="0" defaultTableStyle="TableStyleMedium9" defaultPivotStyle="PivotStyleLight16"/>
  <colors>
    <mruColors>
      <color rgb="FF374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表格3" displayName="表格3" ref="A1:F5" totalsRowShown="0" headerRowDxfId="42" dataDxfId="41">
  <tableColumns count="6">
    <tableColumn id="1" name="地區" dataDxfId="40"/>
    <tableColumn id="2" name="第一季" dataDxfId="39"/>
    <tableColumn id="3" name="第二季" dataDxfId="38"/>
    <tableColumn id="4" name="第三季" dataDxfId="37"/>
    <tableColumn id="5" name="第四季" dataDxfId="36"/>
    <tableColumn id="6" name="總計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N13" sqref="N13"/>
    </sheetView>
  </sheetViews>
  <sheetFormatPr defaultRowHeight="15.75"/>
  <sheetData>
    <row r="1" spans="1:1" ht="25.5">
      <c r="A1" s="23" t="s">
        <v>73</v>
      </c>
    </row>
    <row r="2" spans="1:1" ht="25.5">
      <c r="A2" s="23" t="s">
        <v>74</v>
      </c>
    </row>
    <row r="3" spans="1:1" ht="25.5">
      <c r="A3" s="23" t="s">
        <v>75</v>
      </c>
    </row>
    <row r="4" spans="1:1" ht="19.5">
      <c r="A4" s="24" t="s">
        <v>76</v>
      </c>
    </row>
    <row r="5" spans="1:1" ht="19.5">
      <c r="A5" s="24" t="s">
        <v>77</v>
      </c>
    </row>
    <row r="6" spans="1:1" ht="19.5">
      <c r="A6" s="24" t="s">
        <v>78</v>
      </c>
    </row>
    <row r="7" spans="1:1" ht="19.5">
      <c r="A7" s="24" t="s">
        <v>79</v>
      </c>
    </row>
    <row r="8" spans="1:1" ht="19.5">
      <c r="A8" s="24" t="s">
        <v>80</v>
      </c>
    </row>
    <row r="9" spans="1:1" ht="19.5">
      <c r="A9" s="24" t="s">
        <v>81</v>
      </c>
    </row>
    <row r="10" spans="1:1" ht="19.5">
      <c r="A10" s="24" t="s">
        <v>82</v>
      </c>
    </row>
    <row r="11" spans="1:1" ht="19.5">
      <c r="A11" s="24" t="s">
        <v>83</v>
      </c>
    </row>
    <row r="12" spans="1:1" ht="19.5">
      <c r="A12" s="24" t="s">
        <v>84</v>
      </c>
    </row>
    <row r="13" spans="1:1" ht="19.5">
      <c r="A13" s="24" t="s">
        <v>85</v>
      </c>
    </row>
    <row r="14" spans="1:1" ht="19.5">
      <c r="A14" s="24" t="s">
        <v>86</v>
      </c>
    </row>
    <row r="15" spans="1:1" ht="19.5">
      <c r="A15" s="24" t="s">
        <v>87</v>
      </c>
    </row>
    <row r="16" spans="1:1" ht="19.5">
      <c r="A16" s="24" t="s">
        <v>88</v>
      </c>
    </row>
    <row r="17" spans="1:1" ht="19.5">
      <c r="A17" s="24" t="s">
        <v>89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" sqref="F1"/>
    </sheetView>
  </sheetViews>
  <sheetFormatPr defaultColWidth="9" defaultRowHeight="16.5"/>
  <cols>
    <col min="1" max="16384" width="9" style="1"/>
  </cols>
  <sheetData>
    <row r="1" spans="1:8">
      <c r="A1" s="2" t="s">
        <v>46</v>
      </c>
      <c r="B1" s="5" t="s">
        <v>43</v>
      </c>
      <c r="F1" s="22" t="s">
        <v>72</v>
      </c>
      <c r="G1" s="2" t="s">
        <v>46</v>
      </c>
      <c r="H1" s="5" t="s">
        <v>42</v>
      </c>
    </row>
    <row r="2" spans="1:8">
      <c r="A2" s="1" t="s">
        <v>45</v>
      </c>
      <c r="B2" s="1">
        <v>78</v>
      </c>
      <c r="G2" s="1" t="s">
        <v>19</v>
      </c>
      <c r="H2" s="1">
        <v>78</v>
      </c>
    </row>
    <row r="3" spans="1:8">
      <c r="A3" s="1" t="s">
        <v>10</v>
      </c>
      <c r="B3" s="1">
        <v>85</v>
      </c>
      <c r="G3" s="1" t="s">
        <v>10</v>
      </c>
      <c r="H3" s="1">
        <v>85</v>
      </c>
    </row>
    <row r="4" spans="1:8">
      <c r="A4" s="1" t="s">
        <v>11</v>
      </c>
      <c r="B4" s="1">
        <v>45</v>
      </c>
      <c r="G4" s="1" t="s">
        <v>11</v>
      </c>
      <c r="H4" s="1">
        <v>45</v>
      </c>
    </row>
    <row r="5" spans="1:8">
      <c r="A5" s="1" t="s">
        <v>12</v>
      </c>
      <c r="B5" s="1">
        <v>61</v>
      </c>
      <c r="G5" s="1" t="s">
        <v>12</v>
      </c>
      <c r="H5" s="1">
        <v>61</v>
      </c>
    </row>
    <row r="6" spans="1:8">
      <c r="A6" s="1" t="s">
        <v>13</v>
      </c>
      <c r="B6" s="1">
        <v>60</v>
      </c>
      <c r="G6" s="1" t="s">
        <v>13</v>
      </c>
      <c r="H6" s="1">
        <v>60</v>
      </c>
    </row>
    <row r="7" spans="1:8">
      <c r="A7" s="1" t="s">
        <v>14</v>
      </c>
      <c r="B7" s="1">
        <v>91</v>
      </c>
      <c r="G7" s="1" t="s">
        <v>14</v>
      </c>
      <c r="H7" s="1">
        <v>91</v>
      </c>
    </row>
    <row r="8" spans="1:8">
      <c r="A8" s="1" t="s">
        <v>15</v>
      </c>
      <c r="B8" s="1">
        <v>48</v>
      </c>
      <c r="G8" s="1" t="s">
        <v>15</v>
      </c>
      <c r="H8" s="1">
        <v>48</v>
      </c>
    </row>
    <row r="9" spans="1:8">
      <c r="A9" s="1" t="s">
        <v>16</v>
      </c>
      <c r="B9" s="1">
        <v>92</v>
      </c>
      <c r="G9" s="1" t="s">
        <v>16</v>
      </c>
      <c r="H9" s="1">
        <v>92</v>
      </c>
    </row>
    <row r="10" spans="1:8">
      <c r="A10" s="1" t="s">
        <v>17</v>
      </c>
      <c r="B10" s="1">
        <v>86</v>
      </c>
      <c r="G10" s="1" t="s">
        <v>17</v>
      </c>
      <c r="H10" s="1">
        <v>86</v>
      </c>
    </row>
  </sheetData>
  <phoneticPr fontId="4" type="noConversion"/>
  <conditionalFormatting sqref="B2:B3 B5:B10">
    <cfRule type="top10" dxfId="15" priority="1" bottom="1" rank="3"/>
    <cfRule type="top10" dxfId="14" priority="2" bottom="1" rank="3"/>
    <cfRule type="top10" dxfId="13" priority="3" rank="3"/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" sqref="F1"/>
    </sheetView>
  </sheetViews>
  <sheetFormatPr defaultColWidth="9" defaultRowHeight="16.5"/>
  <cols>
    <col min="1" max="1" width="9" style="1"/>
    <col min="2" max="2" width="9" style="1" customWidth="1"/>
    <col min="3" max="16384" width="9" style="1"/>
  </cols>
  <sheetData>
    <row r="1" spans="1:8">
      <c r="A1" s="2" t="s">
        <v>46</v>
      </c>
      <c r="B1" s="5" t="s">
        <v>43</v>
      </c>
      <c r="F1" s="22" t="s">
        <v>72</v>
      </c>
      <c r="G1" s="2" t="s">
        <v>46</v>
      </c>
      <c r="H1" s="5" t="s">
        <v>42</v>
      </c>
    </row>
    <row r="2" spans="1:8">
      <c r="A2" s="1" t="s">
        <v>45</v>
      </c>
      <c r="B2" s="1">
        <v>78</v>
      </c>
      <c r="G2" s="1" t="s">
        <v>19</v>
      </c>
      <c r="H2" s="1">
        <v>78</v>
      </c>
    </row>
    <row r="3" spans="1:8">
      <c r="A3" s="1" t="s">
        <v>10</v>
      </c>
      <c r="B3" s="1">
        <v>85</v>
      </c>
      <c r="G3" s="1" t="s">
        <v>10</v>
      </c>
      <c r="H3" s="1">
        <v>85</v>
      </c>
    </row>
    <row r="4" spans="1:8">
      <c r="A4" s="1" t="s">
        <v>11</v>
      </c>
      <c r="B4" s="1">
        <v>45</v>
      </c>
      <c r="G4" s="1" t="s">
        <v>11</v>
      </c>
      <c r="H4" s="1">
        <v>45</v>
      </c>
    </row>
    <row r="5" spans="1:8">
      <c r="A5" s="1" t="s">
        <v>12</v>
      </c>
      <c r="B5" s="1">
        <v>61</v>
      </c>
      <c r="G5" s="1" t="s">
        <v>12</v>
      </c>
      <c r="H5" s="1">
        <v>61</v>
      </c>
    </row>
    <row r="6" spans="1:8">
      <c r="A6" s="1" t="s">
        <v>13</v>
      </c>
      <c r="B6" s="1">
        <v>60</v>
      </c>
      <c r="G6" s="1" t="s">
        <v>13</v>
      </c>
      <c r="H6" s="1">
        <v>60</v>
      </c>
    </row>
    <row r="7" spans="1:8">
      <c r="A7" s="1" t="s">
        <v>14</v>
      </c>
      <c r="B7" s="1">
        <v>91</v>
      </c>
      <c r="G7" s="1" t="s">
        <v>14</v>
      </c>
      <c r="H7" s="1">
        <v>91</v>
      </c>
    </row>
    <row r="8" spans="1:8">
      <c r="A8" s="1" t="s">
        <v>15</v>
      </c>
      <c r="B8" s="1">
        <v>48</v>
      </c>
      <c r="G8" s="1" t="s">
        <v>15</v>
      </c>
      <c r="H8" s="1">
        <v>48</v>
      </c>
    </row>
    <row r="9" spans="1:8">
      <c r="A9" s="1" t="s">
        <v>16</v>
      </c>
      <c r="B9" s="1">
        <v>92</v>
      </c>
      <c r="G9" s="1" t="s">
        <v>16</v>
      </c>
      <c r="H9" s="1">
        <v>92</v>
      </c>
    </row>
    <row r="10" spans="1:8">
      <c r="A10" s="1" t="s">
        <v>17</v>
      </c>
      <c r="B10" s="1">
        <v>86</v>
      </c>
      <c r="G10" s="1" t="s">
        <v>17</v>
      </c>
      <c r="H10" s="1">
        <v>86</v>
      </c>
    </row>
  </sheetData>
  <phoneticPr fontId="4" type="noConversion"/>
  <conditionalFormatting sqref="B2:B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{6D128147-3556-4062-8938-BB03D91AE091}</x14:id>
        </ext>
      </extLst>
    </cfRule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128147-3556-4062-8938-BB03D91AE0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B2:B10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" sqref="F1"/>
    </sheetView>
  </sheetViews>
  <sheetFormatPr defaultColWidth="9" defaultRowHeight="16.5"/>
  <cols>
    <col min="1" max="16384" width="9" style="1"/>
  </cols>
  <sheetData>
    <row r="1" spans="1:8">
      <c r="A1" s="2" t="s">
        <v>46</v>
      </c>
      <c r="B1" s="5" t="s">
        <v>43</v>
      </c>
      <c r="F1" s="22" t="s">
        <v>72</v>
      </c>
      <c r="G1" s="2" t="s">
        <v>46</v>
      </c>
      <c r="H1" s="5" t="s">
        <v>42</v>
      </c>
    </row>
    <row r="2" spans="1:8">
      <c r="A2" s="1" t="s">
        <v>45</v>
      </c>
      <c r="B2" s="1">
        <v>78</v>
      </c>
      <c r="G2" s="1" t="s">
        <v>19</v>
      </c>
      <c r="H2" s="1">
        <v>78</v>
      </c>
    </row>
    <row r="3" spans="1:8">
      <c r="A3" s="1" t="s">
        <v>10</v>
      </c>
      <c r="B3" s="1">
        <v>85</v>
      </c>
      <c r="G3" s="1" t="s">
        <v>10</v>
      </c>
      <c r="H3" s="1">
        <v>85</v>
      </c>
    </row>
    <row r="4" spans="1:8">
      <c r="A4" s="1" t="s">
        <v>11</v>
      </c>
      <c r="B4" s="1">
        <v>45</v>
      </c>
      <c r="G4" s="1" t="s">
        <v>11</v>
      </c>
      <c r="H4" s="1">
        <v>45</v>
      </c>
    </row>
    <row r="5" spans="1:8">
      <c r="A5" s="1" t="s">
        <v>12</v>
      </c>
      <c r="B5" s="1">
        <v>61</v>
      </c>
      <c r="G5" s="1" t="s">
        <v>12</v>
      </c>
      <c r="H5" s="1">
        <v>61</v>
      </c>
    </row>
    <row r="6" spans="1:8">
      <c r="A6" s="1" t="s">
        <v>13</v>
      </c>
      <c r="B6" s="1">
        <v>60</v>
      </c>
      <c r="G6" s="1" t="s">
        <v>13</v>
      </c>
      <c r="H6" s="1">
        <v>60</v>
      </c>
    </row>
    <row r="7" spans="1:8">
      <c r="A7" s="1" t="s">
        <v>14</v>
      </c>
      <c r="B7" s="1">
        <v>91</v>
      </c>
      <c r="G7" s="1" t="s">
        <v>14</v>
      </c>
      <c r="H7" s="1">
        <v>91</v>
      </c>
    </row>
    <row r="8" spans="1:8">
      <c r="A8" s="1" t="s">
        <v>15</v>
      </c>
      <c r="B8" s="1">
        <v>48</v>
      </c>
      <c r="G8" s="1" t="s">
        <v>15</v>
      </c>
      <c r="H8" s="1">
        <v>48</v>
      </c>
    </row>
    <row r="9" spans="1:8">
      <c r="A9" s="1" t="s">
        <v>16</v>
      </c>
      <c r="B9" s="1">
        <v>92</v>
      </c>
      <c r="G9" s="1" t="s">
        <v>16</v>
      </c>
      <c r="H9" s="1">
        <v>92</v>
      </c>
    </row>
    <row r="10" spans="1:8">
      <c r="A10" s="1" t="s">
        <v>17</v>
      </c>
      <c r="B10" s="1">
        <v>86</v>
      </c>
      <c r="G10" s="1" t="s">
        <v>17</v>
      </c>
      <c r="H10" s="1">
        <v>86</v>
      </c>
    </row>
  </sheetData>
  <phoneticPr fontId="4" type="noConversion"/>
  <conditionalFormatting sqref="B2:B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" sqref="F1"/>
    </sheetView>
  </sheetViews>
  <sheetFormatPr defaultColWidth="9" defaultRowHeight="16.5"/>
  <cols>
    <col min="1" max="16384" width="9" style="1"/>
  </cols>
  <sheetData>
    <row r="1" spans="1:8">
      <c r="A1" s="2" t="s">
        <v>46</v>
      </c>
      <c r="B1" s="5" t="s">
        <v>43</v>
      </c>
      <c r="F1" s="22" t="s">
        <v>72</v>
      </c>
      <c r="G1" s="2" t="s">
        <v>46</v>
      </c>
      <c r="H1" s="5" t="s">
        <v>42</v>
      </c>
    </row>
    <row r="2" spans="1:8">
      <c r="A2" s="1" t="s">
        <v>45</v>
      </c>
      <c r="B2" s="1">
        <v>78</v>
      </c>
      <c r="G2" s="1" t="s">
        <v>19</v>
      </c>
      <c r="H2" s="1">
        <v>78</v>
      </c>
    </row>
    <row r="3" spans="1:8">
      <c r="A3" s="1" t="s">
        <v>10</v>
      </c>
      <c r="B3" s="1">
        <v>85</v>
      </c>
      <c r="G3" s="1" t="s">
        <v>10</v>
      </c>
      <c r="H3" s="1">
        <v>85</v>
      </c>
    </row>
    <row r="4" spans="1:8">
      <c r="A4" s="1" t="s">
        <v>11</v>
      </c>
      <c r="B4" s="1">
        <v>45</v>
      </c>
      <c r="G4" s="1" t="s">
        <v>11</v>
      </c>
      <c r="H4" s="1">
        <v>45</v>
      </c>
    </row>
    <row r="5" spans="1:8">
      <c r="A5" s="1" t="s">
        <v>12</v>
      </c>
      <c r="B5" s="1">
        <v>61</v>
      </c>
      <c r="G5" s="1" t="s">
        <v>12</v>
      </c>
      <c r="H5" s="1">
        <v>61</v>
      </c>
    </row>
    <row r="6" spans="1:8">
      <c r="A6" s="1" t="s">
        <v>13</v>
      </c>
      <c r="B6" s="1">
        <v>60</v>
      </c>
      <c r="G6" s="1" t="s">
        <v>13</v>
      </c>
      <c r="H6" s="1">
        <v>60</v>
      </c>
    </row>
    <row r="7" spans="1:8">
      <c r="A7" s="1" t="s">
        <v>14</v>
      </c>
      <c r="B7" s="1">
        <v>91</v>
      </c>
      <c r="G7" s="1" t="s">
        <v>14</v>
      </c>
      <c r="H7" s="1">
        <v>91</v>
      </c>
    </row>
    <row r="8" spans="1:8">
      <c r="A8" s="1" t="s">
        <v>15</v>
      </c>
      <c r="B8" s="1">
        <v>48</v>
      </c>
      <c r="G8" s="1" t="s">
        <v>15</v>
      </c>
      <c r="H8" s="1">
        <v>48</v>
      </c>
    </row>
    <row r="9" spans="1:8">
      <c r="A9" s="1" t="s">
        <v>16</v>
      </c>
      <c r="B9" s="1">
        <v>92</v>
      </c>
      <c r="G9" s="1" t="s">
        <v>16</v>
      </c>
      <c r="H9" s="1">
        <v>92</v>
      </c>
    </row>
    <row r="10" spans="1:8">
      <c r="A10" s="1" t="s">
        <v>17</v>
      </c>
      <c r="B10" s="1">
        <v>86</v>
      </c>
      <c r="G10" s="1" t="s">
        <v>17</v>
      </c>
      <c r="H10" s="1">
        <v>86</v>
      </c>
    </row>
  </sheetData>
  <phoneticPr fontId="4" type="noConversion"/>
  <conditionalFormatting sqref="B2:B10">
    <cfRule type="iconSet" priority="1">
      <iconSet iconSet="3Symbols">
        <cfvo type="percent" val="0"/>
        <cfvo type="percent" val="33"/>
        <cfvo type="percent" val="67"/>
      </iconSet>
    </cfRule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workbookViewId="0">
      <selection activeCell="L1" sqref="L1"/>
    </sheetView>
  </sheetViews>
  <sheetFormatPr defaultColWidth="9" defaultRowHeight="16.5"/>
  <cols>
    <col min="1" max="1" width="7.5" style="1" bestFit="1" customWidth="1"/>
    <col min="2" max="2" width="6" style="1" bestFit="1" customWidth="1"/>
    <col min="3" max="3" width="4.625" style="1" customWidth="1"/>
    <col min="4" max="4" width="6" style="1" bestFit="1" customWidth="1"/>
    <col min="5" max="5" width="7.5" style="1" bestFit="1" customWidth="1"/>
    <col min="6" max="6" width="6" style="1" bestFit="1" customWidth="1"/>
    <col min="7" max="8" width="4.625" style="1" customWidth="1"/>
    <col min="9" max="9" width="7.5" style="1" bestFit="1" customWidth="1"/>
    <col min="10" max="10" width="6" style="1" bestFit="1" customWidth="1"/>
    <col min="11" max="11" width="4.625" style="1" customWidth="1"/>
    <col min="12" max="12" width="6" style="1" bestFit="1" customWidth="1"/>
    <col min="13" max="13" width="7.5" style="1" bestFit="1" customWidth="1"/>
    <col min="14" max="14" width="6" style="1" bestFit="1" customWidth="1"/>
    <col min="15" max="16" width="4.625" style="1" customWidth="1"/>
    <col min="17" max="17" width="7.5" style="1" bestFit="1" customWidth="1"/>
    <col min="18" max="18" width="6" style="1" bestFit="1" customWidth="1"/>
    <col min="19" max="19" width="4.625" style="1" customWidth="1"/>
    <col min="20" max="20" width="6" style="1" bestFit="1" customWidth="1"/>
    <col min="21" max="21" width="7.5" style="1" bestFit="1" customWidth="1"/>
    <col min="22" max="22" width="6" style="1" bestFit="1" customWidth="1"/>
    <col min="23" max="24" width="4.625" style="1" customWidth="1"/>
    <col min="25" max="25" width="7.5" style="1" bestFit="1" customWidth="1"/>
    <col min="26" max="26" width="6" style="1" bestFit="1" customWidth="1"/>
    <col min="27" max="27" width="4.625" style="1" customWidth="1"/>
    <col min="28" max="28" width="6" style="1" bestFit="1" customWidth="1"/>
    <col min="29" max="29" width="7.5" style="1" bestFit="1" customWidth="1"/>
    <col min="30" max="30" width="6" style="1" bestFit="1" customWidth="1"/>
    <col min="31" max="16384" width="9" style="1"/>
  </cols>
  <sheetData>
    <row r="1" spans="1:30">
      <c r="A1" s="2" t="s">
        <v>46</v>
      </c>
      <c r="B1" s="5" t="s">
        <v>43</v>
      </c>
      <c r="C1" s="3"/>
      <c r="D1" s="22" t="s">
        <v>72</v>
      </c>
      <c r="E1" s="2" t="s">
        <v>46</v>
      </c>
      <c r="F1" s="5" t="s">
        <v>42</v>
      </c>
      <c r="I1" s="2" t="s">
        <v>46</v>
      </c>
      <c r="J1" s="5" t="s">
        <v>42</v>
      </c>
      <c r="L1" s="22" t="s">
        <v>72</v>
      </c>
      <c r="M1" s="2" t="s">
        <v>46</v>
      </c>
      <c r="N1" s="5" t="s">
        <v>42</v>
      </c>
      <c r="Q1" s="2" t="s">
        <v>46</v>
      </c>
      <c r="R1" s="5" t="s">
        <v>42</v>
      </c>
      <c r="S1" s="3"/>
      <c r="T1" s="22" t="s">
        <v>72</v>
      </c>
      <c r="U1" s="2" t="s">
        <v>46</v>
      </c>
      <c r="V1" s="5" t="s">
        <v>42</v>
      </c>
      <c r="Y1" s="2" t="s">
        <v>46</v>
      </c>
      <c r="Z1" s="5" t="s">
        <v>42</v>
      </c>
      <c r="AA1" s="3"/>
      <c r="AB1" s="22" t="s">
        <v>72</v>
      </c>
      <c r="AC1" s="2" t="s">
        <v>46</v>
      </c>
      <c r="AD1" s="5" t="s">
        <v>42</v>
      </c>
    </row>
    <row r="2" spans="1:30">
      <c r="A2" s="1" t="s">
        <v>45</v>
      </c>
      <c r="B2" s="1">
        <v>78</v>
      </c>
      <c r="E2" s="1" t="s">
        <v>19</v>
      </c>
      <c r="F2" s="1">
        <v>78</v>
      </c>
      <c r="I2" s="1" t="s">
        <v>19</v>
      </c>
      <c r="J2" s="1">
        <v>78</v>
      </c>
      <c r="M2" s="1" t="s">
        <v>19</v>
      </c>
      <c r="N2" s="1">
        <v>78</v>
      </c>
      <c r="Q2" s="1" t="s">
        <v>19</v>
      </c>
      <c r="R2" s="1">
        <v>78</v>
      </c>
      <c r="U2" s="1" t="s">
        <v>19</v>
      </c>
      <c r="V2" s="1">
        <v>78</v>
      </c>
      <c r="Y2" s="1" t="s">
        <v>19</v>
      </c>
      <c r="Z2" s="1">
        <v>78</v>
      </c>
      <c r="AC2" s="1" t="s">
        <v>19</v>
      </c>
      <c r="AD2" s="1">
        <v>78</v>
      </c>
    </row>
    <row r="3" spans="1:30">
      <c r="A3" s="1" t="s">
        <v>10</v>
      </c>
      <c r="B3" s="1">
        <v>85</v>
      </c>
      <c r="E3" s="1" t="s">
        <v>10</v>
      </c>
      <c r="F3" s="1">
        <v>85</v>
      </c>
      <c r="I3" s="1" t="s">
        <v>10</v>
      </c>
      <c r="J3" s="1">
        <v>85</v>
      </c>
      <c r="M3" s="1" t="s">
        <v>10</v>
      </c>
      <c r="N3" s="1">
        <v>85</v>
      </c>
      <c r="Q3" s="1" t="s">
        <v>10</v>
      </c>
      <c r="R3" s="1">
        <v>85</v>
      </c>
      <c r="U3" s="1" t="s">
        <v>10</v>
      </c>
      <c r="V3" s="1">
        <v>85</v>
      </c>
      <c r="Y3" s="1" t="s">
        <v>10</v>
      </c>
      <c r="Z3" s="1">
        <v>85</v>
      </c>
      <c r="AC3" s="1" t="s">
        <v>10</v>
      </c>
      <c r="AD3" s="1">
        <v>85</v>
      </c>
    </row>
    <row r="4" spans="1:30">
      <c r="A4" s="1" t="s">
        <v>11</v>
      </c>
      <c r="B4" s="1">
        <v>45</v>
      </c>
      <c r="E4" s="1" t="s">
        <v>11</v>
      </c>
      <c r="F4" s="1">
        <v>45</v>
      </c>
      <c r="I4" s="1" t="s">
        <v>11</v>
      </c>
      <c r="J4" s="1">
        <v>45</v>
      </c>
      <c r="M4" s="1" t="s">
        <v>11</v>
      </c>
      <c r="N4" s="1">
        <v>45</v>
      </c>
      <c r="Q4" s="1" t="s">
        <v>11</v>
      </c>
      <c r="R4" s="1">
        <v>45</v>
      </c>
      <c r="U4" s="1" t="s">
        <v>11</v>
      </c>
      <c r="V4" s="1">
        <v>45</v>
      </c>
      <c r="Y4" s="1" t="s">
        <v>11</v>
      </c>
      <c r="Z4" s="1">
        <v>45</v>
      </c>
      <c r="AC4" s="1" t="s">
        <v>11</v>
      </c>
      <c r="AD4" s="1">
        <v>45</v>
      </c>
    </row>
    <row r="5" spans="1:30">
      <c r="A5" s="1" t="s">
        <v>12</v>
      </c>
      <c r="B5" s="1">
        <v>61</v>
      </c>
      <c r="E5" s="1" t="s">
        <v>12</v>
      </c>
      <c r="F5" s="1">
        <v>61</v>
      </c>
      <c r="I5" s="1" t="s">
        <v>12</v>
      </c>
      <c r="J5" s="1">
        <v>61</v>
      </c>
      <c r="M5" s="1" t="s">
        <v>12</v>
      </c>
      <c r="N5" s="1">
        <v>61</v>
      </c>
      <c r="Q5" s="1" t="s">
        <v>12</v>
      </c>
      <c r="R5" s="1">
        <v>61</v>
      </c>
      <c r="U5" s="1" t="s">
        <v>12</v>
      </c>
      <c r="V5" s="1">
        <v>61</v>
      </c>
      <c r="Y5" s="1" t="s">
        <v>12</v>
      </c>
      <c r="Z5" s="1">
        <v>61</v>
      </c>
      <c r="AC5" s="1" t="s">
        <v>12</v>
      </c>
      <c r="AD5" s="1">
        <v>61</v>
      </c>
    </row>
    <row r="6" spans="1:30">
      <c r="A6" s="1" t="s">
        <v>13</v>
      </c>
      <c r="B6" s="1">
        <v>60</v>
      </c>
      <c r="E6" s="1" t="s">
        <v>13</v>
      </c>
      <c r="F6" s="1">
        <v>60</v>
      </c>
      <c r="I6" s="1" t="s">
        <v>13</v>
      </c>
      <c r="J6" s="1">
        <v>60</v>
      </c>
      <c r="M6" s="1" t="s">
        <v>13</v>
      </c>
      <c r="N6" s="1">
        <v>60</v>
      </c>
      <c r="Q6" s="1" t="s">
        <v>13</v>
      </c>
      <c r="R6" s="1">
        <v>60</v>
      </c>
      <c r="U6" s="1" t="s">
        <v>13</v>
      </c>
      <c r="V6" s="1">
        <v>60</v>
      </c>
      <c r="Y6" s="1" t="s">
        <v>13</v>
      </c>
      <c r="Z6" s="1">
        <v>60</v>
      </c>
      <c r="AC6" s="1" t="s">
        <v>13</v>
      </c>
      <c r="AD6" s="1">
        <v>60</v>
      </c>
    </row>
    <row r="7" spans="1:30">
      <c r="A7" s="1" t="s">
        <v>14</v>
      </c>
      <c r="B7" s="1">
        <v>91</v>
      </c>
      <c r="E7" s="1" t="s">
        <v>14</v>
      </c>
      <c r="F7" s="1">
        <v>91</v>
      </c>
      <c r="I7" s="1" t="s">
        <v>14</v>
      </c>
      <c r="J7" s="1">
        <v>91</v>
      </c>
      <c r="M7" s="1" t="s">
        <v>14</v>
      </c>
      <c r="N7" s="1">
        <v>91</v>
      </c>
      <c r="Q7" s="1" t="s">
        <v>14</v>
      </c>
      <c r="R7" s="1">
        <v>91</v>
      </c>
      <c r="U7" s="1" t="s">
        <v>14</v>
      </c>
      <c r="V7" s="1">
        <v>91</v>
      </c>
      <c r="Y7" s="1" t="s">
        <v>14</v>
      </c>
      <c r="Z7" s="1">
        <v>91</v>
      </c>
      <c r="AC7" s="1" t="s">
        <v>14</v>
      </c>
      <c r="AD7" s="1">
        <v>91</v>
      </c>
    </row>
    <row r="8" spans="1:30">
      <c r="A8" s="1" t="s">
        <v>15</v>
      </c>
      <c r="B8" s="1">
        <v>48</v>
      </c>
      <c r="E8" s="1" t="s">
        <v>15</v>
      </c>
      <c r="F8" s="1">
        <v>48</v>
      </c>
      <c r="I8" s="1" t="s">
        <v>15</v>
      </c>
      <c r="J8" s="1">
        <v>48</v>
      </c>
      <c r="M8" s="1" t="s">
        <v>15</v>
      </c>
      <c r="N8" s="1">
        <v>48</v>
      </c>
      <c r="Q8" s="1" t="s">
        <v>15</v>
      </c>
      <c r="R8" s="1">
        <v>48</v>
      </c>
      <c r="U8" s="1" t="s">
        <v>15</v>
      </c>
      <c r="V8" s="1">
        <v>48</v>
      </c>
      <c r="Y8" s="1" t="s">
        <v>15</v>
      </c>
      <c r="Z8" s="1">
        <v>48</v>
      </c>
      <c r="AC8" s="1" t="s">
        <v>15</v>
      </c>
      <c r="AD8" s="1">
        <v>48</v>
      </c>
    </row>
    <row r="9" spans="1:30">
      <c r="A9" s="1" t="s">
        <v>16</v>
      </c>
      <c r="B9" s="1">
        <v>92</v>
      </c>
      <c r="E9" s="1" t="s">
        <v>16</v>
      </c>
      <c r="F9" s="1">
        <v>92</v>
      </c>
      <c r="I9" s="1" t="s">
        <v>16</v>
      </c>
      <c r="J9" s="1">
        <v>92</v>
      </c>
      <c r="M9" s="1" t="s">
        <v>16</v>
      </c>
      <c r="N9" s="1">
        <v>92</v>
      </c>
      <c r="Q9" s="1" t="s">
        <v>16</v>
      </c>
      <c r="R9" s="1">
        <v>92</v>
      </c>
      <c r="U9" s="1" t="s">
        <v>16</v>
      </c>
      <c r="V9" s="1">
        <v>92</v>
      </c>
      <c r="Y9" s="1" t="s">
        <v>16</v>
      </c>
      <c r="Z9" s="1">
        <v>92</v>
      </c>
      <c r="AC9" s="1" t="s">
        <v>16</v>
      </c>
      <c r="AD9" s="1">
        <v>92</v>
      </c>
    </row>
    <row r="10" spans="1:30">
      <c r="A10" s="1" t="s">
        <v>17</v>
      </c>
      <c r="B10" s="1">
        <v>86</v>
      </c>
      <c r="E10" s="1" t="s">
        <v>17</v>
      </c>
      <c r="F10" s="1">
        <v>86</v>
      </c>
      <c r="I10" s="1" t="s">
        <v>17</v>
      </c>
      <c r="J10" s="1">
        <v>86</v>
      </c>
      <c r="M10" s="1" t="s">
        <v>17</v>
      </c>
      <c r="N10" s="1">
        <v>86</v>
      </c>
      <c r="Q10" s="1" t="s">
        <v>17</v>
      </c>
      <c r="R10" s="1">
        <v>86</v>
      </c>
      <c r="U10" s="1" t="s">
        <v>17</v>
      </c>
      <c r="V10" s="1">
        <v>86</v>
      </c>
      <c r="Y10" s="1" t="s">
        <v>17</v>
      </c>
      <c r="Z10" s="1">
        <v>86</v>
      </c>
      <c r="AC10" s="1" t="s">
        <v>17</v>
      </c>
      <c r="AD10" s="1">
        <v>86</v>
      </c>
    </row>
    <row r="16" spans="1:30" s="21" customFormat="1" ht="19.5">
      <c r="A16" s="27" t="s">
        <v>84</v>
      </c>
      <c r="I16" s="26" t="s">
        <v>85</v>
      </c>
      <c r="M16" s="26"/>
      <c r="Q16" s="26" t="s">
        <v>86</v>
      </c>
      <c r="Y16" s="26" t="s">
        <v>87</v>
      </c>
    </row>
    <row r="17" spans="1:17" s="21" customFormat="1" ht="18">
      <c r="Q17" s="27"/>
    </row>
    <row r="18" spans="1:17" s="21" customFormat="1" ht="19.5">
      <c r="A18" s="28"/>
    </row>
  </sheetData>
  <phoneticPr fontId="4" type="noConversion"/>
  <conditionalFormatting sqref="B2:B10">
    <cfRule type="iconSet" priority="4">
      <iconSet iconSet="3Symbols2">
        <cfvo type="percent" val="0"/>
        <cfvo type="num" val="60"/>
        <cfvo type="num" val="75"/>
      </iconSet>
    </cfRule>
  </conditionalFormatting>
  <conditionalFormatting sqref="J2:J10">
    <cfRule type="cellIs" dxfId="12" priority="3" operator="lessThan">
      <formula>60</formula>
    </cfRule>
  </conditionalFormatting>
  <conditionalFormatting sqref="R2:R10">
    <cfRule type="top10" dxfId="11" priority="2" bottom="1" rank="3"/>
  </conditionalFormatting>
  <conditionalFormatting sqref="Z2:Z10">
    <cfRule type="aboveAverage" dxfId="10" priority="1" stdDev="1"/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A16" sqref="A16"/>
    </sheetView>
  </sheetViews>
  <sheetFormatPr defaultColWidth="9" defaultRowHeight="16.5"/>
  <cols>
    <col min="1" max="1" width="6.75" style="1" bestFit="1" customWidth="1"/>
    <col min="2" max="2" width="8.625" style="1" bestFit="1" customWidth="1"/>
    <col min="3" max="4" width="6" style="1" bestFit="1" customWidth="1"/>
    <col min="5" max="5" width="7.5" style="1" bestFit="1" customWidth="1"/>
    <col min="6" max="6" width="9" style="1"/>
    <col min="7" max="8" width="6" style="1" bestFit="1" customWidth="1"/>
    <col min="9" max="9" width="7.5" style="1" bestFit="1" customWidth="1"/>
    <col min="10" max="11" width="6" style="1" bestFit="1" customWidth="1"/>
    <col min="12" max="12" width="7.5" style="1" bestFit="1" customWidth="1"/>
    <col min="13" max="14" width="9" style="1"/>
    <col min="15" max="15" width="9" style="1" customWidth="1"/>
    <col min="16" max="16" width="10.875" style="1" bestFit="1" customWidth="1"/>
    <col min="17" max="17" width="11.625" style="1" bestFit="1" customWidth="1"/>
    <col min="18" max="18" width="9" style="1"/>
    <col min="19" max="19" width="6" style="1" bestFit="1" customWidth="1"/>
    <col min="20" max="20" width="9" style="1"/>
    <col min="21" max="21" width="10.875" style="1" bestFit="1" customWidth="1"/>
    <col min="22" max="22" width="11.625" style="1" bestFit="1" customWidth="1"/>
    <col min="23" max="16384" width="9" style="1"/>
  </cols>
  <sheetData>
    <row r="1" spans="1:22">
      <c r="A1" s="12" t="s">
        <v>50</v>
      </c>
      <c r="B1" s="12" t="s">
        <v>51</v>
      </c>
      <c r="C1" s="12" t="s">
        <v>52</v>
      </c>
      <c r="D1" s="12" t="s">
        <v>53</v>
      </c>
      <c r="E1" s="12" t="s">
        <v>54</v>
      </c>
      <c r="F1" s="12"/>
      <c r="G1" s="22" t="s">
        <v>72</v>
      </c>
      <c r="H1" s="12" t="s">
        <v>50</v>
      </c>
      <c r="I1" s="12" t="s">
        <v>51</v>
      </c>
      <c r="J1" s="12" t="s">
        <v>52</v>
      </c>
      <c r="K1" s="12" t="s">
        <v>53</v>
      </c>
      <c r="L1" s="12" t="s">
        <v>54</v>
      </c>
      <c r="O1" s="2" t="s">
        <v>9</v>
      </c>
      <c r="P1" s="5" t="s">
        <v>71</v>
      </c>
      <c r="Q1" s="5" t="s">
        <v>18</v>
      </c>
      <c r="S1" s="22" t="s">
        <v>72</v>
      </c>
      <c r="T1" s="2" t="s">
        <v>9</v>
      </c>
      <c r="U1" s="5" t="s">
        <v>71</v>
      </c>
      <c r="V1" s="5" t="s">
        <v>18</v>
      </c>
    </row>
    <row r="2" spans="1:22">
      <c r="A2" s="21">
        <v>1201</v>
      </c>
      <c r="B2" s="1" t="s">
        <v>55</v>
      </c>
      <c r="C2" s="14" t="s">
        <v>56</v>
      </c>
      <c r="D2" s="14" t="s">
        <v>57</v>
      </c>
      <c r="E2" s="14" t="s">
        <v>58</v>
      </c>
      <c r="F2" s="14"/>
      <c r="H2" s="13">
        <v>1201</v>
      </c>
      <c r="I2" s="14" t="s">
        <v>55</v>
      </c>
      <c r="J2" s="14" t="s">
        <v>56</v>
      </c>
      <c r="K2" s="14" t="s">
        <v>57</v>
      </c>
      <c r="L2" s="14" t="s">
        <v>58</v>
      </c>
      <c r="O2" s="1" t="s">
        <v>19</v>
      </c>
      <c r="P2" s="8">
        <v>1925000</v>
      </c>
      <c r="Q2" s="1" t="str">
        <f>IF(P2&gt;=1000000,"超級營業員"," ")</f>
        <v>超級營業員</v>
      </c>
      <c r="T2" s="1" t="s">
        <v>19</v>
      </c>
      <c r="U2" s="8">
        <v>1925000</v>
      </c>
      <c r="V2" s="1" t="str">
        <f>IF(U2&gt;=1000000,"超級營業員"," ")</f>
        <v>超級營業員</v>
      </c>
    </row>
    <row r="3" spans="1:22">
      <c r="A3" s="21">
        <v>1203</v>
      </c>
      <c r="B3" s="1" t="s">
        <v>59</v>
      </c>
      <c r="C3" s="14" t="s">
        <v>56</v>
      </c>
      <c r="D3" s="14" t="s">
        <v>60</v>
      </c>
      <c r="E3" s="14" t="s">
        <v>58</v>
      </c>
      <c r="F3" s="14"/>
      <c r="H3" s="13">
        <v>1203</v>
      </c>
      <c r="I3" s="14" t="s">
        <v>59</v>
      </c>
      <c r="J3" s="14" t="s">
        <v>56</v>
      </c>
      <c r="K3" s="14" t="s">
        <v>60</v>
      </c>
      <c r="L3" s="14" t="s">
        <v>58</v>
      </c>
      <c r="O3" s="1" t="s">
        <v>10</v>
      </c>
      <c r="P3" s="8">
        <v>3650000</v>
      </c>
      <c r="Q3" s="1" t="str">
        <f t="shared" ref="Q3:Q10" si="0">IF(P3&gt;=1000000,"超級營業員"," ")</f>
        <v>超級營業員</v>
      </c>
      <c r="T3" s="1" t="s">
        <v>10</v>
      </c>
      <c r="U3" s="8">
        <v>3650000</v>
      </c>
      <c r="V3" s="1" t="str">
        <f t="shared" ref="V3:V10" si="1">IF(U3&gt;=1000000,"超級營業員"," ")</f>
        <v>超級營業員</v>
      </c>
    </row>
    <row r="4" spans="1:22">
      <c r="A4" s="21">
        <v>1208</v>
      </c>
      <c r="B4" s="1" t="s">
        <v>61</v>
      </c>
      <c r="C4" s="14" t="s">
        <v>62</v>
      </c>
      <c r="D4" s="14" t="s">
        <v>63</v>
      </c>
      <c r="E4" s="14" t="s">
        <v>58</v>
      </c>
      <c r="F4" s="14"/>
      <c r="H4" s="13">
        <v>1208</v>
      </c>
      <c r="I4" s="14" t="s">
        <v>61</v>
      </c>
      <c r="J4" s="14" t="s">
        <v>62</v>
      </c>
      <c r="K4" s="14" t="s">
        <v>63</v>
      </c>
      <c r="L4" s="14" t="s">
        <v>58</v>
      </c>
      <c r="O4" s="1" t="s">
        <v>11</v>
      </c>
      <c r="P4" s="8">
        <v>960000</v>
      </c>
      <c r="Q4" s="1" t="str">
        <f t="shared" si="0"/>
        <v xml:space="preserve"> </v>
      </c>
      <c r="T4" s="1" t="s">
        <v>11</v>
      </c>
      <c r="U4" s="8">
        <v>960000</v>
      </c>
      <c r="V4" s="1" t="str">
        <f t="shared" si="1"/>
        <v xml:space="preserve"> </v>
      </c>
    </row>
    <row r="5" spans="1:22">
      <c r="A5" s="21">
        <v>1201</v>
      </c>
      <c r="B5" s="1" t="s">
        <v>55</v>
      </c>
      <c r="C5" s="14" t="s">
        <v>56</v>
      </c>
      <c r="D5" s="14" t="s">
        <v>57</v>
      </c>
      <c r="E5" s="14" t="s">
        <v>58</v>
      </c>
      <c r="F5" s="14"/>
      <c r="H5" s="13">
        <v>1201</v>
      </c>
      <c r="I5" s="14" t="s">
        <v>55</v>
      </c>
      <c r="J5" s="14" t="s">
        <v>56</v>
      </c>
      <c r="K5" s="14" t="s">
        <v>57</v>
      </c>
      <c r="L5" s="14" t="s">
        <v>58</v>
      </c>
      <c r="O5" s="1" t="s">
        <v>12</v>
      </c>
      <c r="P5" s="8">
        <v>520000</v>
      </c>
      <c r="Q5" s="1" t="str">
        <f t="shared" si="0"/>
        <v xml:space="preserve"> </v>
      </c>
      <c r="T5" s="1" t="s">
        <v>12</v>
      </c>
      <c r="U5" s="8">
        <v>520000</v>
      </c>
      <c r="V5" s="1" t="str">
        <f t="shared" si="1"/>
        <v xml:space="preserve"> </v>
      </c>
    </row>
    <row r="6" spans="1:22">
      <c r="A6" s="21">
        <v>1220</v>
      </c>
      <c r="B6" s="1" t="s">
        <v>65</v>
      </c>
      <c r="C6" s="14" t="s">
        <v>62</v>
      </c>
      <c r="D6" s="14" t="s">
        <v>63</v>
      </c>
      <c r="E6" s="14" t="s">
        <v>64</v>
      </c>
      <c r="F6" s="14"/>
      <c r="H6" s="13">
        <v>1220</v>
      </c>
      <c r="I6" s="14" t="s">
        <v>65</v>
      </c>
      <c r="J6" s="14" t="s">
        <v>62</v>
      </c>
      <c r="K6" s="14" t="s">
        <v>63</v>
      </c>
      <c r="L6" s="14" t="s">
        <v>64</v>
      </c>
      <c r="O6" s="1" t="s">
        <v>13</v>
      </c>
      <c r="P6" s="8">
        <v>480000</v>
      </c>
      <c r="Q6" s="1" t="str">
        <f t="shared" si="0"/>
        <v xml:space="preserve"> </v>
      </c>
      <c r="T6" s="1" t="s">
        <v>13</v>
      </c>
      <c r="U6" s="8">
        <v>480000</v>
      </c>
      <c r="V6" s="1" t="str">
        <f t="shared" si="1"/>
        <v xml:space="preserve"> </v>
      </c>
    </row>
    <row r="7" spans="1:22">
      <c r="A7" s="21">
        <v>1316</v>
      </c>
      <c r="B7" s="1" t="s">
        <v>66</v>
      </c>
      <c r="C7" s="14" t="s">
        <v>56</v>
      </c>
      <c r="D7" s="14" t="s">
        <v>67</v>
      </c>
      <c r="E7" s="14" t="s">
        <v>58</v>
      </c>
      <c r="F7" s="14"/>
      <c r="H7" s="13">
        <v>1316</v>
      </c>
      <c r="I7" s="14" t="s">
        <v>66</v>
      </c>
      <c r="J7" s="14" t="s">
        <v>56</v>
      </c>
      <c r="K7" s="14" t="s">
        <v>67</v>
      </c>
      <c r="L7" s="14" t="s">
        <v>58</v>
      </c>
      <c r="O7" s="1" t="s">
        <v>14</v>
      </c>
      <c r="P7" s="8">
        <v>2580000</v>
      </c>
      <c r="Q7" s="1" t="str">
        <f t="shared" si="0"/>
        <v>超級營業員</v>
      </c>
      <c r="T7" s="1" t="s">
        <v>14</v>
      </c>
      <c r="U7" s="8">
        <v>2580000</v>
      </c>
      <c r="V7" s="1" t="str">
        <f t="shared" si="1"/>
        <v>超級營業員</v>
      </c>
    </row>
    <row r="8" spans="1:22">
      <c r="A8" s="21">
        <v>1318</v>
      </c>
      <c r="B8" s="1" t="s">
        <v>68</v>
      </c>
      <c r="C8" s="14" t="s">
        <v>56</v>
      </c>
      <c r="D8" s="14" t="s">
        <v>67</v>
      </c>
      <c r="E8" s="14" t="s">
        <v>69</v>
      </c>
      <c r="F8" s="14"/>
      <c r="H8" s="13">
        <v>1318</v>
      </c>
      <c r="I8" s="14" t="s">
        <v>68</v>
      </c>
      <c r="J8" s="14" t="s">
        <v>56</v>
      </c>
      <c r="K8" s="14" t="s">
        <v>67</v>
      </c>
      <c r="L8" s="14" t="s">
        <v>69</v>
      </c>
      <c r="O8" s="1" t="s">
        <v>15</v>
      </c>
      <c r="P8" s="8">
        <v>360000</v>
      </c>
      <c r="Q8" s="1" t="str">
        <f t="shared" si="0"/>
        <v xml:space="preserve"> </v>
      </c>
      <c r="T8" s="1" t="s">
        <v>15</v>
      </c>
      <c r="U8" s="8">
        <v>360000</v>
      </c>
      <c r="V8" s="1" t="str">
        <f t="shared" si="1"/>
        <v xml:space="preserve"> </v>
      </c>
    </row>
    <row r="9" spans="1:22">
      <c r="A9" s="21">
        <v>1440</v>
      </c>
      <c r="B9" s="1" t="s">
        <v>70</v>
      </c>
      <c r="C9" s="14" t="s">
        <v>62</v>
      </c>
      <c r="D9" s="14" t="s">
        <v>63</v>
      </c>
      <c r="E9" s="14" t="s">
        <v>64</v>
      </c>
      <c r="F9" s="14"/>
      <c r="H9" s="13">
        <v>1440</v>
      </c>
      <c r="I9" s="14" t="s">
        <v>70</v>
      </c>
      <c r="J9" s="14" t="s">
        <v>62</v>
      </c>
      <c r="K9" s="14" t="s">
        <v>63</v>
      </c>
      <c r="L9" s="14" t="s">
        <v>64</v>
      </c>
      <c r="O9" s="1" t="s">
        <v>16</v>
      </c>
      <c r="P9" s="8">
        <v>240000</v>
      </c>
      <c r="Q9" s="1" t="str">
        <f t="shared" si="0"/>
        <v xml:space="preserve"> </v>
      </c>
      <c r="T9" s="1" t="s">
        <v>16</v>
      </c>
      <c r="U9" s="8">
        <v>240000</v>
      </c>
      <c r="V9" s="1" t="str">
        <f t="shared" si="1"/>
        <v xml:space="preserve"> </v>
      </c>
    </row>
    <row r="10" spans="1:22">
      <c r="A10" s="21">
        <v>1316</v>
      </c>
      <c r="B10" s="1" t="s">
        <v>66</v>
      </c>
      <c r="C10" s="14" t="s">
        <v>56</v>
      </c>
      <c r="D10" s="14" t="s">
        <v>67</v>
      </c>
      <c r="E10" s="14" t="s">
        <v>58</v>
      </c>
      <c r="F10" s="14"/>
      <c r="H10" s="13">
        <v>1316</v>
      </c>
      <c r="I10" s="14" t="s">
        <v>66</v>
      </c>
      <c r="J10" s="14" t="s">
        <v>56</v>
      </c>
      <c r="K10" s="14" t="s">
        <v>67</v>
      </c>
      <c r="L10" s="14" t="s">
        <v>58</v>
      </c>
      <c r="O10" s="1" t="s">
        <v>17</v>
      </c>
      <c r="P10" s="8">
        <v>1385000</v>
      </c>
      <c r="Q10" s="1" t="str">
        <f t="shared" si="0"/>
        <v>超級營業員</v>
      </c>
      <c r="T10" s="1" t="s">
        <v>17</v>
      </c>
      <c r="U10" s="8">
        <v>1385000</v>
      </c>
      <c r="V10" s="1" t="str">
        <f t="shared" si="1"/>
        <v>超級營業員</v>
      </c>
    </row>
    <row r="14" spans="1:22">
      <c r="B14" s="29"/>
    </row>
    <row r="16" spans="1:22" ht="19.5">
      <c r="A16" s="27" t="s">
        <v>88</v>
      </c>
      <c r="B16" s="24"/>
      <c r="O16" s="25" t="s">
        <v>90</v>
      </c>
    </row>
    <row r="17" spans="2:15" ht="18">
      <c r="B17" s="24"/>
      <c r="O17" s="1" t="s">
        <v>91</v>
      </c>
    </row>
    <row r="18" spans="2:15" ht="18">
      <c r="B18" s="24"/>
    </row>
    <row r="19" spans="2:15" ht="18">
      <c r="B19" s="24"/>
    </row>
    <row r="20" spans="2:15" ht="18">
      <c r="B20" s="24"/>
    </row>
    <row r="21" spans="2:15" ht="18">
      <c r="B21" s="24"/>
    </row>
    <row r="22" spans="2:15" ht="18">
      <c r="B22" s="24"/>
    </row>
    <row r="23" spans="2:15" ht="18">
      <c r="B23" s="24"/>
    </row>
    <row r="29" spans="2:15" ht="18">
      <c r="B29" s="24"/>
    </row>
  </sheetData>
  <phoneticPr fontId="4" type="noConversion"/>
  <conditionalFormatting sqref="A2:B10">
    <cfRule type="duplicateValues" dxfId="9" priority="3"/>
  </conditionalFormatting>
  <conditionalFormatting sqref="O2:O10">
    <cfRule type="expression" dxfId="8" priority="1">
      <formula>P2&gt;=1500000</formula>
    </cfRule>
  </conditionalFormatting>
  <conditionalFormatting sqref="O1:P1048576">
    <cfRule type="expression" dxfId="7" priority="2">
      <formula>O1&gt;=1500000</formula>
    </cfRule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27"/>
  <sheetViews>
    <sheetView workbookViewId="0">
      <selection activeCell="B7" sqref="B7"/>
    </sheetView>
  </sheetViews>
  <sheetFormatPr defaultRowHeight="16.5"/>
  <cols>
    <col min="1" max="1" width="10.375" style="31" customWidth="1"/>
    <col min="2" max="2" width="9" style="31" customWidth="1"/>
    <col min="3" max="13" width="7.875" style="31" customWidth="1"/>
    <col min="14" max="14" width="10.5" style="31" customWidth="1"/>
    <col min="15" max="16384" width="9" style="31"/>
  </cols>
  <sheetData>
    <row r="1" spans="1:30">
      <c r="A1" s="30"/>
    </row>
    <row r="3" spans="1:30" ht="26.25" customHeight="1" thickBot="1">
      <c r="A3" s="32" t="s">
        <v>92</v>
      </c>
      <c r="B3" s="32" t="s">
        <v>93</v>
      </c>
      <c r="R3" s="33" t="s">
        <v>94</v>
      </c>
    </row>
    <row r="4" spans="1:30" ht="17.25" thickTop="1"/>
    <row r="6" spans="1:30">
      <c r="A6" s="31" t="s">
        <v>95</v>
      </c>
      <c r="B6" s="31" t="s">
        <v>93</v>
      </c>
      <c r="C6" s="31" t="s">
        <v>96</v>
      </c>
      <c r="D6" s="31" t="s">
        <v>97</v>
      </c>
      <c r="E6" s="31" t="s">
        <v>98</v>
      </c>
      <c r="F6" s="31" t="s">
        <v>99</v>
      </c>
      <c r="G6" s="31" t="s">
        <v>100</v>
      </c>
      <c r="H6" s="31" t="s">
        <v>101</v>
      </c>
      <c r="I6" s="31" t="s">
        <v>102</v>
      </c>
      <c r="J6" s="31" t="s">
        <v>103</v>
      </c>
      <c r="K6" s="31" t="s">
        <v>104</v>
      </c>
      <c r="L6" s="31" t="s">
        <v>105</v>
      </c>
      <c r="M6" s="31" t="s">
        <v>106</v>
      </c>
      <c r="N6" s="31" t="s">
        <v>107</v>
      </c>
      <c r="Q6" s="31" t="s">
        <v>95</v>
      </c>
      <c r="R6" s="31" t="s">
        <v>93</v>
      </c>
      <c r="S6" s="31" t="s">
        <v>96</v>
      </c>
      <c r="T6" s="31" t="s">
        <v>97</v>
      </c>
      <c r="U6" s="31" t="s">
        <v>98</v>
      </c>
      <c r="V6" s="31" t="s">
        <v>99</v>
      </c>
      <c r="W6" s="31" t="s">
        <v>100</v>
      </c>
      <c r="X6" s="31" t="s">
        <v>101</v>
      </c>
      <c r="Y6" s="31" t="s">
        <v>102</v>
      </c>
      <c r="Z6" s="31" t="s">
        <v>103</v>
      </c>
      <c r="AA6" s="31" t="s">
        <v>104</v>
      </c>
      <c r="AB6" s="31" t="s">
        <v>105</v>
      </c>
      <c r="AC6" s="31" t="s">
        <v>106</v>
      </c>
      <c r="AD6" s="31" t="s">
        <v>107</v>
      </c>
    </row>
    <row r="7" spans="1:30">
      <c r="A7" s="31" t="s">
        <v>108</v>
      </c>
      <c r="B7" s="31">
        <v>85</v>
      </c>
      <c r="C7" s="31">
        <v>75</v>
      </c>
      <c r="D7" s="31">
        <v>58</v>
      </c>
      <c r="E7" s="31">
        <v>69</v>
      </c>
      <c r="F7" s="31">
        <v>66</v>
      </c>
      <c r="G7" s="31">
        <v>65</v>
      </c>
      <c r="H7" s="31">
        <v>45</v>
      </c>
      <c r="I7" s="31">
        <v>66</v>
      </c>
      <c r="J7" s="31">
        <v>87</v>
      </c>
      <c r="K7" s="31">
        <v>99</v>
      </c>
      <c r="L7" s="31">
        <v>88</v>
      </c>
      <c r="M7" s="31">
        <v>77</v>
      </c>
      <c r="N7" s="31">
        <f>AVERAGE(B7:M7)</f>
        <v>73.333333333333329</v>
      </c>
      <c r="Q7" s="31" t="s">
        <v>108</v>
      </c>
      <c r="R7" s="31">
        <v>85</v>
      </c>
      <c r="S7" s="31">
        <v>75</v>
      </c>
      <c r="T7" s="31">
        <v>58</v>
      </c>
      <c r="U7" s="31">
        <v>69</v>
      </c>
      <c r="V7" s="31">
        <v>66</v>
      </c>
      <c r="W7" s="31">
        <v>65</v>
      </c>
      <c r="X7" s="31">
        <v>45</v>
      </c>
      <c r="Y7" s="31">
        <v>66</v>
      </c>
      <c r="Z7" s="31">
        <v>87</v>
      </c>
      <c r="AA7" s="31">
        <v>99</v>
      </c>
      <c r="AB7" s="31">
        <v>88</v>
      </c>
      <c r="AC7" s="31">
        <v>77</v>
      </c>
      <c r="AD7" s="31">
        <f>AVERAGE(R7:AC7)</f>
        <v>73.333333333333329</v>
      </c>
    </row>
    <row r="8" spans="1:30">
      <c r="A8" s="31" t="s">
        <v>109</v>
      </c>
      <c r="B8" s="31">
        <v>87</v>
      </c>
      <c r="C8" s="31">
        <v>95</v>
      </c>
      <c r="D8" s="31">
        <v>70</v>
      </c>
      <c r="E8" s="31">
        <v>62</v>
      </c>
      <c r="F8" s="31">
        <v>74</v>
      </c>
      <c r="G8" s="31">
        <v>70</v>
      </c>
      <c r="H8" s="31">
        <v>55</v>
      </c>
      <c r="I8" s="31">
        <v>52</v>
      </c>
      <c r="J8" s="31">
        <v>64</v>
      </c>
      <c r="K8" s="31">
        <v>70</v>
      </c>
      <c r="L8" s="31">
        <v>90</v>
      </c>
      <c r="M8" s="31">
        <v>55</v>
      </c>
      <c r="N8" s="31">
        <f t="shared" ref="N8:N19" si="0">AVERAGE(B8:M8)</f>
        <v>70.333333333333329</v>
      </c>
      <c r="Q8" s="31" t="s">
        <v>109</v>
      </c>
      <c r="R8" s="31">
        <v>87</v>
      </c>
      <c r="S8" s="31">
        <v>95</v>
      </c>
      <c r="T8" s="31">
        <v>70</v>
      </c>
      <c r="U8" s="31">
        <v>62</v>
      </c>
      <c r="V8" s="31">
        <v>74</v>
      </c>
      <c r="W8" s="31">
        <v>70</v>
      </c>
      <c r="X8" s="31">
        <v>55</v>
      </c>
      <c r="Y8" s="31">
        <v>52</v>
      </c>
      <c r="Z8" s="31">
        <v>64</v>
      </c>
      <c r="AA8" s="31">
        <v>70</v>
      </c>
      <c r="AB8" s="31">
        <v>90</v>
      </c>
      <c r="AC8" s="31">
        <v>55</v>
      </c>
      <c r="AD8" s="31">
        <f t="shared" ref="AD8:AD11" si="1">AVERAGE(R8:AC8)</f>
        <v>70.333333333333329</v>
      </c>
    </row>
    <row r="9" spans="1:30">
      <c r="A9" s="31" t="s">
        <v>110</v>
      </c>
      <c r="B9" s="31">
        <v>62</v>
      </c>
      <c r="C9" s="31">
        <v>86</v>
      </c>
      <c r="D9" s="31">
        <v>62</v>
      </c>
      <c r="E9" s="31">
        <v>67</v>
      </c>
      <c r="F9" s="31">
        <v>81</v>
      </c>
      <c r="G9" s="31">
        <v>75</v>
      </c>
      <c r="H9" s="31">
        <v>88</v>
      </c>
      <c r="I9" s="31">
        <v>80</v>
      </c>
      <c r="J9" s="31">
        <v>65</v>
      </c>
      <c r="K9" s="31">
        <v>66</v>
      </c>
      <c r="L9" s="31">
        <v>73</v>
      </c>
      <c r="M9" s="31">
        <v>77</v>
      </c>
      <c r="N9" s="31">
        <f t="shared" si="0"/>
        <v>73.5</v>
      </c>
      <c r="Q9" s="31" t="s">
        <v>110</v>
      </c>
      <c r="R9" s="31">
        <v>62</v>
      </c>
      <c r="S9" s="31">
        <v>86</v>
      </c>
      <c r="T9" s="31">
        <v>62</v>
      </c>
      <c r="U9" s="31">
        <v>67</v>
      </c>
      <c r="V9" s="31">
        <v>81</v>
      </c>
      <c r="W9" s="31">
        <v>75</v>
      </c>
      <c r="X9" s="31">
        <v>88</v>
      </c>
      <c r="Y9" s="31">
        <v>80</v>
      </c>
      <c r="Z9" s="31">
        <v>65</v>
      </c>
      <c r="AA9" s="31">
        <v>66</v>
      </c>
      <c r="AB9" s="31">
        <v>73</v>
      </c>
      <c r="AC9" s="31">
        <v>77</v>
      </c>
      <c r="AD9" s="31">
        <f t="shared" si="1"/>
        <v>73.5</v>
      </c>
    </row>
    <row r="10" spans="1:30">
      <c r="A10" s="31" t="s">
        <v>111</v>
      </c>
      <c r="B10" s="31">
        <v>88</v>
      </c>
      <c r="C10" s="31">
        <v>93</v>
      </c>
      <c r="D10" s="31">
        <v>66</v>
      </c>
      <c r="E10" s="31">
        <v>75</v>
      </c>
      <c r="F10" s="31">
        <v>84</v>
      </c>
      <c r="G10" s="31">
        <v>80</v>
      </c>
      <c r="H10" s="31">
        <v>73</v>
      </c>
      <c r="I10" s="31">
        <v>72</v>
      </c>
      <c r="J10" s="31">
        <v>62</v>
      </c>
      <c r="K10" s="31">
        <v>80</v>
      </c>
      <c r="L10" s="31">
        <v>65</v>
      </c>
      <c r="M10" s="31">
        <v>75</v>
      </c>
      <c r="N10" s="31">
        <f t="shared" si="0"/>
        <v>76.083333333333329</v>
      </c>
      <c r="Q10" s="31" t="s">
        <v>111</v>
      </c>
      <c r="R10" s="31">
        <v>88</v>
      </c>
      <c r="S10" s="31">
        <v>93</v>
      </c>
      <c r="T10" s="31">
        <v>66</v>
      </c>
      <c r="U10" s="31">
        <v>75</v>
      </c>
      <c r="V10" s="31">
        <v>84</v>
      </c>
      <c r="W10" s="31">
        <v>80</v>
      </c>
      <c r="X10" s="31">
        <v>73</v>
      </c>
      <c r="Y10" s="31">
        <v>72</v>
      </c>
      <c r="Z10" s="31">
        <v>62</v>
      </c>
      <c r="AA10" s="31">
        <v>80</v>
      </c>
      <c r="AB10" s="31">
        <v>65</v>
      </c>
      <c r="AC10" s="31">
        <v>75</v>
      </c>
      <c r="AD10" s="31">
        <f t="shared" si="1"/>
        <v>76.083333333333329</v>
      </c>
    </row>
    <row r="11" spans="1:30">
      <c r="A11" s="31" t="s">
        <v>112</v>
      </c>
      <c r="B11" s="31">
        <v>65</v>
      </c>
      <c r="C11" s="31">
        <v>92</v>
      </c>
      <c r="D11" s="31">
        <v>64</v>
      </c>
      <c r="E11" s="31">
        <v>88</v>
      </c>
      <c r="F11" s="31">
        <v>61</v>
      </c>
      <c r="G11" s="31">
        <v>85</v>
      </c>
      <c r="H11" s="31">
        <v>63</v>
      </c>
      <c r="I11" s="31">
        <v>70</v>
      </c>
      <c r="J11" s="31">
        <v>62</v>
      </c>
      <c r="K11" s="31">
        <v>74</v>
      </c>
      <c r="L11" s="31">
        <v>88</v>
      </c>
      <c r="M11" s="31">
        <v>66</v>
      </c>
      <c r="N11" s="31">
        <f t="shared" si="0"/>
        <v>73.166666666666671</v>
      </c>
      <c r="Q11" s="31" t="s">
        <v>112</v>
      </c>
      <c r="R11" s="31">
        <v>65</v>
      </c>
      <c r="S11" s="31">
        <v>92</v>
      </c>
      <c r="T11" s="31">
        <v>64</v>
      </c>
      <c r="U11" s="31">
        <v>88</v>
      </c>
      <c r="V11" s="31">
        <v>61</v>
      </c>
      <c r="W11" s="31">
        <v>85</v>
      </c>
      <c r="X11" s="31">
        <v>63</v>
      </c>
      <c r="Y11" s="31">
        <v>70</v>
      </c>
      <c r="Z11" s="31">
        <v>62</v>
      </c>
      <c r="AA11" s="31">
        <v>74</v>
      </c>
      <c r="AB11" s="31">
        <v>88</v>
      </c>
      <c r="AC11" s="31">
        <v>66</v>
      </c>
      <c r="AD11" s="31">
        <f t="shared" si="1"/>
        <v>73.166666666666671</v>
      </c>
    </row>
    <row r="12" spans="1:30">
      <c r="A12" s="31" t="s">
        <v>113</v>
      </c>
      <c r="B12" s="31">
        <v>58</v>
      </c>
      <c r="C12" s="31">
        <v>55</v>
      </c>
      <c r="D12" s="31">
        <v>52</v>
      </c>
      <c r="E12" s="31">
        <v>64</v>
      </c>
      <c r="F12" s="31">
        <v>70</v>
      </c>
      <c r="G12" s="31">
        <v>90</v>
      </c>
      <c r="H12" s="31">
        <v>77</v>
      </c>
      <c r="I12" s="31">
        <v>62</v>
      </c>
      <c r="J12" s="31">
        <v>67</v>
      </c>
      <c r="K12" s="31">
        <v>81</v>
      </c>
      <c r="L12" s="31">
        <v>67</v>
      </c>
      <c r="M12" s="31">
        <v>81</v>
      </c>
      <c r="N12" s="31">
        <v>75</v>
      </c>
      <c r="Q12" s="31" t="s">
        <v>113</v>
      </c>
      <c r="R12" s="31">
        <v>58</v>
      </c>
      <c r="S12" s="31">
        <v>55</v>
      </c>
      <c r="T12" s="31">
        <v>52</v>
      </c>
      <c r="U12" s="31">
        <v>64</v>
      </c>
      <c r="V12" s="31">
        <v>70</v>
      </c>
      <c r="W12" s="31">
        <v>90</v>
      </c>
      <c r="X12" s="31">
        <v>77</v>
      </c>
      <c r="Y12" s="31">
        <v>62</v>
      </c>
      <c r="Z12" s="31">
        <v>67</v>
      </c>
      <c r="AA12" s="31">
        <v>81</v>
      </c>
      <c r="AB12" s="31">
        <v>67</v>
      </c>
      <c r="AC12" s="31">
        <v>81</v>
      </c>
      <c r="AD12" s="31">
        <v>75</v>
      </c>
    </row>
    <row r="13" spans="1:30">
      <c r="A13" s="31" t="s">
        <v>114</v>
      </c>
      <c r="B13" s="31">
        <v>53</v>
      </c>
      <c r="C13" s="31">
        <v>62</v>
      </c>
      <c r="D13" s="31">
        <v>58</v>
      </c>
      <c r="E13" s="31">
        <v>95</v>
      </c>
      <c r="F13" s="31">
        <v>76</v>
      </c>
      <c r="G13" s="31">
        <v>95</v>
      </c>
      <c r="H13" s="31">
        <v>75</v>
      </c>
      <c r="I13" s="31">
        <v>66</v>
      </c>
      <c r="J13" s="31">
        <v>75</v>
      </c>
      <c r="K13" s="31">
        <v>84</v>
      </c>
      <c r="L13" s="31">
        <v>75</v>
      </c>
      <c r="M13" s="31">
        <v>84</v>
      </c>
      <c r="N13" s="31">
        <v>80</v>
      </c>
      <c r="Q13" s="31" t="s">
        <v>114</v>
      </c>
      <c r="R13" s="31">
        <v>53</v>
      </c>
      <c r="S13" s="31">
        <v>62</v>
      </c>
      <c r="T13" s="31">
        <v>58</v>
      </c>
      <c r="U13" s="31">
        <v>95</v>
      </c>
      <c r="V13" s="31">
        <v>76</v>
      </c>
      <c r="W13" s="31">
        <v>95</v>
      </c>
      <c r="X13" s="31">
        <v>75</v>
      </c>
      <c r="Y13" s="31">
        <v>66</v>
      </c>
      <c r="Z13" s="31">
        <v>75</v>
      </c>
      <c r="AA13" s="31">
        <v>84</v>
      </c>
      <c r="AB13" s="31">
        <v>75</v>
      </c>
      <c r="AC13" s="31">
        <v>84</v>
      </c>
      <c r="AD13" s="31">
        <v>80</v>
      </c>
    </row>
    <row r="14" spans="1:30">
      <c r="A14" s="31" t="s">
        <v>115</v>
      </c>
      <c r="B14" s="31">
        <v>58</v>
      </c>
      <c r="C14" s="31">
        <v>72</v>
      </c>
      <c r="D14" s="31">
        <v>70</v>
      </c>
      <c r="E14" s="31">
        <v>65</v>
      </c>
      <c r="F14" s="31">
        <v>63</v>
      </c>
      <c r="G14" s="31">
        <v>100</v>
      </c>
      <c r="H14" s="31">
        <v>88</v>
      </c>
      <c r="I14" s="31">
        <v>64</v>
      </c>
      <c r="J14" s="31">
        <v>88</v>
      </c>
      <c r="K14" s="31">
        <v>61</v>
      </c>
      <c r="L14" s="31">
        <v>88</v>
      </c>
      <c r="M14" s="31">
        <v>61</v>
      </c>
      <c r="N14" s="31">
        <v>85</v>
      </c>
      <c r="Q14" s="31" t="s">
        <v>115</v>
      </c>
      <c r="R14" s="31">
        <v>58</v>
      </c>
      <c r="S14" s="31">
        <v>72</v>
      </c>
      <c r="T14" s="31">
        <v>70</v>
      </c>
      <c r="U14" s="31">
        <v>65</v>
      </c>
      <c r="V14" s="31">
        <v>63</v>
      </c>
      <c r="W14" s="31">
        <v>100</v>
      </c>
      <c r="X14" s="31">
        <v>88</v>
      </c>
      <c r="Y14" s="31">
        <v>64</v>
      </c>
      <c r="Z14" s="31">
        <v>88</v>
      </c>
      <c r="AA14" s="31">
        <v>61</v>
      </c>
      <c r="AB14" s="31">
        <v>88</v>
      </c>
      <c r="AC14" s="31">
        <v>61</v>
      </c>
      <c r="AD14" s="31">
        <v>85</v>
      </c>
    </row>
    <row r="15" spans="1:30">
      <c r="A15" s="31" t="s">
        <v>116</v>
      </c>
      <c r="B15" s="31">
        <v>91</v>
      </c>
      <c r="C15" s="31">
        <v>84</v>
      </c>
      <c r="D15" s="31">
        <v>66</v>
      </c>
      <c r="E15" s="31">
        <v>73</v>
      </c>
      <c r="F15" s="31">
        <v>77</v>
      </c>
      <c r="G15" s="31">
        <v>55</v>
      </c>
      <c r="H15" s="31">
        <v>62</v>
      </c>
      <c r="I15" s="31">
        <v>52</v>
      </c>
      <c r="J15" s="31">
        <v>64</v>
      </c>
      <c r="K15" s="31">
        <v>70</v>
      </c>
      <c r="L15" s="31">
        <v>64</v>
      </c>
      <c r="M15" s="31">
        <v>70</v>
      </c>
      <c r="N15" s="31">
        <v>90</v>
      </c>
      <c r="Q15" s="31" t="s">
        <v>116</v>
      </c>
      <c r="R15" s="31">
        <v>91</v>
      </c>
      <c r="S15" s="31">
        <v>84</v>
      </c>
      <c r="T15" s="31">
        <v>66</v>
      </c>
      <c r="U15" s="31">
        <v>73</v>
      </c>
      <c r="V15" s="31">
        <v>77</v>
      </c>
      <c r="W15" s="31">
        <v>55</v>
      </c>
      <c r="X15" s="31">
        <v>62</v>
      </c>
      <c r="Y15" s="31">
        <v>52</v>
      </c>
      <c r="Z15" s="31">
        <v>64</v>
      </c>
      <c r="AA15" s="31">
        <v>70</v>
      </c>
      <c r="AB15" s="31">
        <v>64</v>
      </c>
      <c r="AC15" s="31">
        <v>70</v>
      </c>
      <c r="AD15" s="31">
        <v>90</v>
      </c>
    </row>
    <row r="16" spans="1:30">
      <c r="A16" s="31" t="s">
        <v>117</v>
      </c>
      <c r="B16" s="31">
        <v>70</v>
      </c>
      <c r="C16" s="31">
        <v>88</v>
      </c>
      <c r="D16" s="31">
        <v>80</v>
      </c>
      <c r="E16" s="31">
        <v>65</v>
      </c>
      <c r="F16" s="31">
        <v>75</v>
      </c>
      <c r="G16" s="31">
        <v>77</v>
      </c>
      <c r="H16" s="31">
        <v>88</v>
      </c>
      <c r="I16" s="31">
        <v>58</v>
      </c>
      <c r="J16" s="31">
        <v>95</v>
      </c>
      <c r="K16" s="31">
        <v>65</v>
      </c>
      <c r="L16" s="31">
        <v>75</v>
      </c>
      <c r="M16" s="31">
        <v>77</v>
      </c>
      <c r="N16" s="31">
        <v>95</v>
      </c>
      <c r="Q16" s="31" t="s">
        <v>117</v>
      </c>
      <c r="R16" s="31">
        <v>70</v>
      </c>
      <c r="S16" s="31">
        <v>88</v>
      </c>
      <c r="T16" s="31">
        <v>80</v>
      </c>
      <c r="U16" s="31">
        <v>65</v>
      </c>
      <c r="V16" s="31">
        <v>75</v>
      </c>
      <c r="W16" s="31">
        <v>77</v>
      </c>
      <c r="X16" s="31">
        <v>88</v>
      </c>
      <c r="Y16" s="31">
        <v>58</v>
      </c>
      <c r="Z16" s="31">
        <v>95</v>
      </c>
      <c r="AA16" s="31">
        <v>65</v>
      </c>
      <c r="AB16" s="31">
        <v>75</v>
      </c>
      <c r="AC16" s="31">
        <v>77</v>
      </c>
      <c r="AD16" s="31">
        <v>95</v>
      </c>
    </row>
    <row r="17" spans="1:30">
      <c r="A17" s="31" t="s">
        <v>118</v>
      </c>
      <c r="B17" s="31">
        <v>62</v>
      </c>
      <c r="C17" s="31">
        <v>73</v>
      </c>
      <c r="D17" s="31">
        <v>72</v>
      </c>
      <c r="E17" s="31">
        <v>62</v>
      </c>
      <c r="F17" s="31">
        <v>68</v>
      </c>
      <c r="G17" s="31">
        <v>88</v>
      </c>
      <c r="H17" s="31">
        <v>88</v>
      </c>
      <c r="I17" s="31">
        <v>70</v>
      </c>
      <c r="J17" s="31">
        <v>65</v>
      </c>
      <c r="K17" s="31">
        <v>62</v>
      </c>
      <c r="L17" s="31">
        <v>68</v>
      </c>
      <c r="M17" s="31">
        <v>88</v>
      </c>
      <c r="N17" s="31">
        <f t="shared" si="0"/>
        <v>72.166666666666671</v>
      </c>
      <c r="Q17" s="31" t="s">
        <v>118</v>
      </c>
      <c r="R17" s="31">
        <v>62</v>
      </c>
      <c r="S17" s="31">
        <v>73</v>
      </c>
      <c r="T17" s="31">
        <v>72</v>
      </c>
      <c r="U17" s="31">
        <v>62</v>
      </c>
      <c r="V17" s="31">
        <v>68</v>
      </c>
      <c r="W17" s="31">
        <v>88</v>
      </c>
      <c r="X17" s="31">
        <v>88</v>
      </c>
      <c r="Y17" s="31">
        <v>70</v>
      </c>
      <c r="Z17" s="31">
        <v>65</v>
      </c>
      <c r="AA17" s="31">
        <v>62</v>
      </c>
      <c r="AB17" s="31">
        <v>68</v>
      </c>
      <c r="AC17" s="31">
        <v>88</v>
      </c>
      <c r="AD17" s="31">
        <f t="shared" ref="AD17:AD19" si="2">AVERAGE(R17:AC17)</f>
        <v>72.166666666666671</v>
      </c>
    </row>
    <row r="18" spans="1:30">
      <c r="A18" s="31" t="s">
        <v>119</v>
      </c>
      <c r="B18" s="31">
        <v>77</v>
      </c>
      <c r="C18" s="31">
        <v>82</v>
      </c>
      <c r="D18" s="31">
        <v>66</v>
      </c>
      <c r="E18" s="31">
        <v>76</v>
      </c>
      <c r="F18" s="31">
        <v>70</v>
      </c>
      <c r="G18" s="31">
        <v>99</v>
      </c>
      <c r="H18" s="31">
        <v>73</v>
      </c>
      <c r="I18" s="31">
        <v>72</v>
      </c>
      <c r="J18" s="31">
        <v>62</v>
      </c>
      <c r="K18" s="31">
        <v>44</v>
      </c>
      <c r="L18" s="31">
        <v>33</v>
      </c>
      <c r="M18" s="31">
        <v>22</v>
      </c>
      <c r="N18" s="31">
        <f t="shared" si="0"/>
        <v>64.666666666666671</v>
      </c>
      <c r="Q18" s="31" t="s">
        <v>119</v>
      </c>
      <c r="R18" s="31">
        <v>77</v>
      </c>
      <c r="S18" s="31">
        <v>82</v>
      </c>
      <c r="T18" s="31">
        <v>66</v>
      </c>
      <c r="U18" s="31">
        <v>76</v>
      </c>
      <c r="V18" s="31">
        <v>70</v>
      </c>
      <c r="W18" s="31">
        <v>99</v>
      </c>
      <c r="X18" s="31">
        <v>73</v>
      </c>
      <c r="Y18" s="31">
        <v>72</v>
      </c>
      <c r="Z18" s="31">
        <v>62</v>
      </c>
      <c r="AA18" s="31">
        <v>44</v>
      </c>
      <c r="AB18" s="31">
        <v>33</v>
      </c>
      <c r="AC18" s="31">
        <v>22</v>
      </c>
      <c r="AD18" s="31">
        <f t="shared" si="2"/>
        <v>64.666666666666671</v>
      </c>
    </row>
    <row r="19" spans="1:30">
      <c r="A19" s="31" t="s">
        <v>120</v>
      </c>
      <c r="B19" s="31">
        <v>55</v>
      </c>
      <c r="C19" s="31">
        <v>70</v>
      </c>
      <c r="D19" s="31">
        <v>62</v>
      </c>
      <c r="E19" s="31">
        <v>58</v>
      </c>
      <c r="F19" s="31">
        <v>68</v>
      </c>
      <c r="G19" s="31">
        <v>50</v>
      </c>
      <c r="H19" s="31">
        <v>45</v>
      </c>
      <c r="I19" s="31">
        <v>88</v>
      </c>
      <c r="J19" s="31">
        <v>77</v>
      </c>
      <c r="K19" s="31">
        <v>66</v>
      </c>
      <c r="L19" s="31">
        <v>99</v>
      </c>
      <c r="M19" s="31">
        <v>22</v>
      </c>
      <c r="N19" s="31">
        <f t="shared" si="0"/>
        <v>63.333333333333336</v>
      </c>
      <c r="Q19" s="31" t="s">
        <v>120</v>
      </c>
      <c r="R19" s="31">
        <v>55</v>
      </c>
      <c r="S19" s="31">
        <v>70</v>
      </c>
      <c r="T19" s="31">
        <v>62</v>
      </c>
      <c r="U19" s="31">
        <v>58</v>
      </c>
      <c r="V19" s="31">
        <v>68</v>
      </c>
      <c r="W19" s="31">
        <v>50</v>
      </c>
      <c r="X19" s="31">
        <v>45</v>
      </c>
      <c r="Y19" s="31">
        <v>88</v>
      </c>
      <c r="Z19" s="31">
        <v>77</v>
      </c>
      <c r="AA19" s="31">
        <v>66</v>
      </c>
      <c r="AB19" s="31">
        <v>99</v>
      </c>
      <c r="AC19" s="31">
        <v>22</v>
      </c>
      <c r="AD19" s="31">
        <f t="shared" si="2"/>
        <v>63.333333333333336</v>
      </c>
    </row>
    <row r="26" spans="1:30">
      <c r="A26" s="34" t="s">
        <v>121</v>
      </c>
      <c r="B26" s="34" t="s">
        <v>122</v>
      </c>
    </row>
    <row r="27" spans="1:30">
      <c r="A27" s="34" t="s">
        <v>123</v>
      </c>
      <c r="B27" s="34" t="s">
        <v>124</v>
      </c>
    </row>
  </sheetData>
  <phoneticPr fontId="4" type="noConversion"/>
  <conditionalFormatting sqref="R6:AD19">
    <cfRule type="expression" dxfId="6" priority="1">
      <formula>$R$6=$B$3</formula>
    </cfRule>
  </conditionalFormatting>
  <conditionalFormatting sqref="B6:N19">
    <cfRule type="expression" dxfId="5" priority="2">
      <formula>B$6=$B$3</formula>
    </cfRule>
  </conditionalFormatting>
  <dataValidations count="1">
    <dataValidation type="list" allowBlank="1" showInputMessage="1" showErrorMessage="1" sqref="B3">
      <formula1>$B$6:$M$6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1"/>
  <sheetViews>
    <sheetView tabSelected="1" workbookViewId="0">
      <selection sqref="A1:M1048576"/>
    </sheetView>
  </sheetViews>
  <sheetFormatPr defaultRowHeight="16.5"/>
  <cols>
    <col min="1" max="1" width="15" style="31" customWidth="1"/>
    <col min="2" max="2" width="15.125" style="31" customWidth="1"/>
    <col min="3" max="3" width="14.875" style="31" customWidth="1"/>
    <col min="4" max="4" width="12" style="31" customWidth="1"/>
    <col min="5" max="8" width="7.875" style="31" customWidth="1"/>
    <col min="9" max="9" width="11.375" style="31" bestFit="1" customWidth="1"/>
    <col min="10" max="12" width="13.375" style="31" customWidth="1"/>
    <col min="13" max="13" width="10.375" style="31" customWidth="1"/>
    <col min="14" max="14" width="10.5" style="31" customWidth="1"/>
    <col min="15" max="16384" width="9" style="31"/>
  </cols>
  <sheetData>
    <row r="1" spans="1:13">
      <c r="A1" s="31" t="s">
        <v>25</v>
      </c>
      <c r="B1" s="31" t="s">
        <v>125</v>
      </c>
      <c r="C1" s="31" t="s">
        <v>126</v>
      </c>
      <c r="D1" s="31" t="s">
        <v>127</v>
      </c>
      <c r="E1" s="31" t="s">
        <v>128</v>
      </c>
      <c r="I1" s="31" t="s">
        <v>25</v>
      </c>
      <c r="J1" s="31" t="s">
        <v>125</v>
      </c>
      <c r="K1" s="31" t="s">
        <v>126</v>
      </c>
      <c r="L1" s="31" t="s">
        <v>127</v>
      </c>
      <c r="M1" s="31" t="s">
        <v>128</v>
      </c>
    </row>
    <row r="2" spans="1:13">
      <c r="A2" s="35">
        <f ca="1">TODAY()</f>
        <v>43024</v>
      </c>
      <c r="B2" s="31" t="s">
        <v>129</v>
      </c>
      <c r="C2" s="31" t="s">
        <v>130</v>
      </c>
      <c r="D2" s="31" t="s">
        <v>131</v>
      </c>
      <c r="I2" s="35">
        <f ca="1">TODAY()</f>
        <v>43024</v>
      </c>
      <c r="J2" s="31" t="s">
        <v>129</v>
      </c>
      <c r="K2" s="31" t="s">
        <v>130</v>
      </c>
      <c r="L2" s="31" t="s">
        <v>131</v>
      </c>
      <c r="M2" s="31" t="b">
        <f ca="1">IF(I2&gt;TODAY(),"未完成","已完成")=L2</f>
        <v>1</v>
      </c>
    </row>
    <row r="3" spans="1:13">
      <c r="A3" s="35">
        <v>41276</v>
      </c>
      <c r="B3" s="31" t="s">
        <v>132</v>
      </c>
      <c r="C3" s="31" t="s">
        <v>133</v>
      </c>
      <c r="D3" s="31" t="s">
        <v>134</v>
      </c>
      <c r="I3" s="35">
        <v>41276</v>
      </c>
      <c r="J3" s="31" t="s">
        <v>132</v>
      </c>
      <c r="K3" s="31" t="s">
        <v>133</v>
      </c>
      <c r="L3" s="31" t="s">
        <v>134</v>
      </c>
      <c r="M3" s="31" t="b">
        <f t="shared" ref="M3:M31" ca="1" si="0">IF(I3&gt;TODAY(),"未完成","已完成")=L3</f>
        <v>0</v>
      </c>
    </row>
    <row r="4" spans="1:13">
      <c r="A4" s="35">
        <v>41277</v>
      </c>
      <c r="B4" s="31" t="s">
        <v>135</v>
      </c>
      <c r="C4" s="31" t="s">
        <v>136</v>
      </c>
      <c r="D4" s="31" t="s">
        <v>137</v>
      </c>
      <c r="I4" s="35">
        <v>41277</v>
      </c>
      <c r="J4" s="31" t="s">
        <v>135</v>
      </c>
      <c r="K4" s="31" t="s">
        <v>136</v>
      </c>
      <c r="L4" s="31" t="s">
        <v>137</v>
      </c>
      <c r="M4" s="31" t="b">
        <f t="shared" ca="1" si="0"/>
        <v>0</v>
      </c>
    </row>
    <row r="5" spans="1:13">
      <c r="A5" s="35">
        <v>41278</v>
      </c>
      <c r="B5" s="31" t="s">
        <v>138</v>
      </c>
      <c r="C5" s="31" t="s">
        <v>139</v>
      </c>
      <c r="D5" s="31" t="s">
        <v>140</v>
      </c>
      <c r="I5" s="35">
        <v>41278</v>
      </c>
      <c r="J5" s="31" t="s">
        <v>138</v>
      </c>
      <c r="K5" s="31" t="s">
        <v>139</v>
      </c>
      <c r="L5" s="31" t="s">
        <v>140</v>
      </c>
      <c r="M5" s="31" t="b">
        <f t="shared" ca="1" si="0"/>
        <v>0</v>
      </c>
    </row>
    <row r="6" spans="1:13">
      <c r="A6" s="35">
        <v>41279</v>
      </c>
      <c r="B6" s="31" t="s">
        <v>129</v>
      </c>
      <c r="C6" s="31" t="s">
        <v>130</v>
      </c>
      <c r="D6" s="31" t="s">
        <v>131</v>
      </c>
      <c r="I6" s="35">
        <f ca="1">TODAY()+2</f>
        <v>43026</v>
      </c>
      <c r="J6" s="31" t="s">
        <v>129</v>
      </c>
      <c r="K6" s="31" t="s">
        <v>130</v>
      </c>
      <c r="L6" s="31" t="s">
        <v>131</v>
      </c>
      <c r="M6" s="31" t="b">
        <f t="shared" ca="1" si="0"/>
        <v>0</v>
      </c>
    </row>
    <row r="7" spans="1:13">
      <c r="A7" s="35">
        <v>41280</v>
      </c>
      <c r="B7" s="31" t="s">
        <v>132</v>
      </c>
      <c r="C7" s="31" t="s">
        <v>133</v>
      </c>
      <c r="D7" s="31" t="s">
        <v>134</v>
      </c>
      <c r="I7" s="35">
        <v>41280</v>
      </c>
      <c r="J7" s="31" t="s">
        <v>132</v>
      </c>
      <c r="K7" s="31" t="s">
        <v>133</v>
      </c>
      <c r="L7" s="31" t="s">
        <v>134</v>
      </c>
      <c r="M7" s="31" t="b">
        <f t="shared" ca="1" si="0"/>
        <v>0</v>
      </c>
    </row>
    <row r="8" spans="1:13">
      <c r="A8" s="35">
        <v>41281</v>
      </c>
      <c r="B8" s="31" t="s">
        <v>135</v>
      </c>
      <c r="C8" s="31" t="s">
        <v>141</v>
      </c>
      <c r="D8" s="31" t="s">
        <v>137</v>
      </c>
      <c r="I8" s="35">
        <v>41281</v>
      </c>
      <c r="J8" s="31" t="s">
        <v>135</v>
      </c>
      <c r="K8" s="31" t="s">
        <v>141</v>
      </c>
      <c r="L8" s="31" t="s">
        <v>137</v>
      </c>
      <c r="M8" s="31" t="b">
        <f t="shared" ca="1" si="0"/>
        <v>0</v>
      </c>
    </row>
    <row r="9" spans="1:13">
      <c r="A9" s="35">
        <v>41282</v>
      </c>
      <c r="B9" s="31" t="s">
        <v>138</v>
      </c>
      <c r="C9" s="31" t="s">
        <v>142</v>
      </c>
      <c r="D9" s="31" t="s">
        <v>140</v>
      </c>
      <c r="I9" s="35">
        <v>41282</v>
      </c>
      <c r="J9" s="31" t="s">
        <v>138</v>
      </c>
      <c r="K9" s="31" t="s">
        <v>142</v>
      </c>
      <c r="L9" s="31" t="s">
        <v>140</v>
      </c>
      <c r="M9" s="31" t="b">
        <f t="shared" ca="1" si="0"/>
        <v>0</v>
      </c>
    </row>
    <row r="10" spans="1:13">
      <c r="A10" s="35">
        <v>41283</v>
      </c>
      <c r="B10" s="31" t="s">
        <v>129</v>
      </c>
      <c r="C10" s="31" t="s">
        <v>130</v>
      </c>
      <c r="D10" s="31" t="s">
        <v>131</v>
      </c>
      <c r="I10" s="35">
        <v>41283</v>
      </c>
      <c r="J10" s="31" t="s">
        <v>129</v>
      </c>
      <c r="K10" s="31" t="s">
        <v>130</v>
      </c>
      <c r="L10" s="31" t="s">
        <v>131</v>
      </c>
      <c r="M10" s="31" t="b">
        <f t="shared" ca="1" si="0"/>
        <v>1</v>
      </c>
    </row>
    <row r="11" spans="1:13">
      <c r="A11" s="35">
        <v>41284</v>
      </c>
      <c r="B11" s="31" t="s">
        <v>132</v>
      </c>
      <c r="C11" s="31" t="s">
        <v>133</v>
      </c>
      <c r="D11" s="31" t="s">
        <v>134</v>
      </c>
      <c r="I11" s="35">
        <v>41284</v>
      </c>
      <c r="J11" s="31" t="s">
        <v>132</v>
      </c>
      <c r="K11" s="31" t="s">
        <v>133</v>
      </c>
      <c r="L11" s="31" t="s">
        <v>134</v>
      </c>
      <c r="M11" s="31" t="b">
        <f t="shared" ca="1" si="0"/>
        <v>0</v>
      </c>
    </row>
    <row r="12" spans="1:13">
      <c r="A12" s="35">
        <v>41285</v>
      </c>
      <c r="B12" s="31" t="s">
        <v>135</v>
      </c>
      <c r="C12" s="31" t="s">
        <v>143</v>
      </c>
      <c r="D12" s="31" t="s">
        <v>137</v>
      </c>
      <c r="I12" s="35">
        <v>41285</v>
      </c>
      <c r="J12" s="31" t="s">
        <v>135</v>
      </c>
      <c r="K12" s="31" t="s">
        <v>143</v>
      </c>
      <c r="L12" s="31" t="s">
        <v>137</v>
      </c>
      <c r="M12" s="31" t="b">
        <f t="shared" ca="1" si="0"/>
        <v>0</v>
      </c>
    </row>
    <row r="13" spans="1:13">
      <c r="A13" s="35">
        <v>41286</v>
      </c>
      <c r="B13" s="31" t="s">
        <v>138</v>
      </c>
      <c r="C13" s="31" t="s">
        <v>144</v>
      </c>
      <c r="D13" s="31" t="s">
        <v>140</v>
      </c>
      <c r="I13" s="35">
        <v>41286</v>
      </c>
      <c r="J13" s="31" t="s">
        <v>138</v>
      </c>
      <c r="K13" s="31" t="s">
        <v>144</v>
      </c>
      <c r="L13" s="31" t="s">
        <v>140</v>
      </c>
      <c r="M13" s="31" t="b">
        <f t="shared" ca="1" si="0"/>
        <v>0</v>
      </c>
    </row>
    <row r="14" spans="1:13">
      <c r="A14" s="35">
        <v>41287</v>
      </c>
      <c r="B14" s="31" t="s">
        <v>129</v>
      </c>
      <c r="C14" s="31" t="s">
        <v>130</v>
      </c>
      <c r="D14" s="31" t="s">
        <v>131</v>
      </c>
      <c r="I14" s="35">
        <v>41287</v>
      </c>
      <c r="J14" s="31" t="s">
        <v>129</v>
      </c>
      <c r="K14" s="31" t="s">
        <v>130</v>
      </c>
      <c r="L14" s="31" t="s">
        <v>131</v>
      </c>
      <c r="M14" s="31" t="b">
        <f t="shared" ca="1" si="0"/>
        <v>1</v>
      </c>
    </row>
    <row r="15" spans="1:13">
      <c r="A15" s="35">
        <v>41288</v>
      </c>
      <c r="B15" s="31" t="s">
        <v>132</v>
      </c>
      <c r="C15" s="31" t="s">
        <v>133</v>
      </c>
      <c r="D15" s="31" t="s">
        <v>134</v>
      </c>
      <c r="I15" s="35">
        <v>41288</v>
      </c>
      <c r="J15" s="31" t="s">
        <v>132</v>
      </c>
      <c r="K15" s="31" t="s">
        <v>133</v>
      </c>
      <c r="L15" s="31" t="s">
        <v>134</v>
      </c>
      <c r="M15" s="31" t="b">
        <f t="shared" ca="1" si="0"/>
        <v>0</v>
      </c>
    </row>
    <row r="16" spans="1:13">
      <c r="A16" s="35">
        <v>41289</v>
      </c>
      <c r="B16" s="31" t="s">
        <v>135</v>
      </c>
      <c r="C16" s="31" t="s">
        <v>145</v>
      </c>
      <c r="D16" s="31" t="s">
        <v>137</v>
      </c>
      <c r="I16" s="35">
        <v>41289</v>
      </c>
      <c r="J16" s="31" t="s">
        <v>135</v>
      </c>
      <c r="K16" s="31" t="s">
        <v>145</v>
      </c>
      <c r="L16" s="31" t="s">
        <v>137</v>
      </c>
      <c r="M16" s="31" t="b">
        <f t="shared" ca="1" si="0"/>
        <v>0</v>
      </c>
    </row>
    <row r="17" spans="1:13">
      <c r="A17" s="35">
        <v>41290</v>
      </c>
      <c r="B17" s="31" t="s">
        <v>138</v>
      </c>
      <c r="C17" s="31" t="s">
        <v>146</v>
      </c>
      <c r="D17" s="31" t="s">
        <v>140</v>
      </c>
      <c r="I17" s="35">
        <v>41290</v>
      </c>
      <c r="J17" s="31" t="s">
        <v>138</v>
      </c>
      <c r="K17" s="31" t="s">
        <v>146</v>
      </c>
      <c r="L17" s="31" t="s">
        <v>140</v>
      </c>
      <c r="M17" s="31" t="b">
        <f t="shared" ca="1" si="0"/>
        <v>0</v>
      </c>
    </row>
    <row r="18" spans="1:13">
      <c r="A18" s="35">
        <f ca="1">TODAY()</f>
        <v>43024</v>
      </c>
      <c r="B18" s="31" t="s">
        <v>129</v>
      </c>
      <c r="C18" s="31" t="s">
        <v>130</v>
      </c>
      <c r="D18" s="31" t="s">
        <v>131</v>
      </c>
      <c r="I18" s="35">
        <f ca="1">TODAY()</f>
        <v>43024</v>
      </c>
      <c r="J18" s="31" t="s">
        <v>129</v>
      </c>
      <c r="K18" s="31" t="s">
        <v>130</v>
      </c>
      <c r="L18" s="31" t="s">
        <v>131</v>
      </c>
      <c r="M18" s="31" t="b">
        <f t="shared" ca="1" si="0"/>
        <v>1</v>
      </c>
    </row>
    <row r="19" spans="1:13">
      <c r="A19" s="35">
        <v>41292</v>
      </c>
      <c r="B19" s="31" t="s">
        <v>132</v>
      </c>
      <c r="C19" s="31" t="s">
        <v>133</v>
      </c>
      <c r="D19" s="31" t="s">
        <v>134</v>
      </c>
      <c r="I19" s="35">
        <v>41292</v>
      </c>
      <c r="J19" s="31" t="s">
        <v>132</v>
      </c>
      <c r="K19" s="31" t="s">
        <v>133</v>
      </c>
      <c r="L19" s="31" t="s">
        <v>134</v>
      </c>
      <c r="M19" s="31" t="b">
        <f t="shared" ca="1" si="0"/>
        <v>0</v>
      </c>
    </row>
    <row r="20" spans="1:13">
      <c r="A20" s="35">
        <v>41293</v>
      </c>
      <c r="B20" s="31" t="s">
        <v>135</v>
      </c>
      <c r="C20" s="31" t="s">
        <v>147</v>
      </c>
      <c r="D20" s="31" t="s">
        <v>137</v>
      </c>
      <c r="I20" s="35">
        <v>41293</v>
      </c>
      <c r="J20" s="31" t="s">
        <v>135</v>
      </c>
      <c r="K20" s="31" t="s">
        <v>147</v>
      </c>
      <c r="L20" s="31" t="s">
        <v>137</v>
      </c>
      <c r="M20" s="31" t="b">
        <f t="shared" ca="1" si="0"/>
        <v>0</v>
      </c>
    </row>
    <row r="21" spans="1:13">
      <c r="A21" s="35">
        <f ca="1">TODAY()</f>
        <v>43024</v>
      </c>
      <c r="B21" s="31" t="s">
        <v>138</v>
      </c>
      <c r="C21" s="31" t="s">
        <v>148</v>
      </c>
      <c r="D21" s="31" t="s">
        <v>140</v>
      </c>
      <c r="I21" s="35">
        <f ca="1">TODAY()</f>
        <v>43024</v>
      </c>
      <c r="J21" s="31" t="s">
        <v>138</v>
      </c>
      <c r="K21" s="31" t="s">
        <v>148</v>
      </c>
      <c r="L21" s="31" t="s">
        <v>140</v>
      </c>
      <c r="M21" s="31" t="b">
        <f t="shared" ca="1" si="0"/>
        <v>0</v>
      </c>
    </row>
    <row r="22" spans="1:13">
      <c r="A22" s="35">
        <v>41295</v>
      </c>
      <c r="B22" s="31" t="s">
        <v>129</v>
      </c>
      <c r="C22" s="31" t="s">
        <v>130</v>
      </c>
      <c r="D22" s="31" t="s">
        <v>131</v>
      </c>
      <c r="I22" s="35">
        <v>41295</v>
      </c>
      <c r="J22" s="31" t="s">
        <v>129</v>
      </c>
      <c r="K22" s="31" t="s">
        <v>130</v>
      </c>
      <c r="L22" s="31" t="s">
        <v>131</v>
      </c>
      <c r="M22" s="31" t="b">
        <f t="shared" ca="1" si="0"/>
        <v>1</v>
      </c>
    </row>
    <row r="23" spans="1:13">
      <c r="A23" s="35">
        <v>41296</v>
      </c>
      <c r="B23" s="31" t="s">
        <v>132</v>
      </c>
      <c r="C23" s="31" t="s">
        <v>133</v>
      </c>
      <c r="D23" s="31" t="s">
        <v>134</v>
      </c>
      <c r="I23" s="35">
        <v>41296</v>
      </c>
      <c r="J23" s="31" t="s">
        <v>132</v>
      </c>
      <c r="K23" s="31" t="s">
        <v>133</v>
      </c>
      <c r="L23" s="31" t="s">
        <v>134</v>
      </c>
      <c r="M23" s="31" t="b">
        <f t="shared" ca="1" si="0"/>
        <v>0</v>
      </c>
    </row>
    <row r="24" spans="1:13">
      <c r="A24" s="35">
        <v>41297</v>
      </c>
      <c r="B24" s="31" t="s">
        <v>135</v>
      </c>
      <c r="C24" s="31" t="s">
        <v>149</v>
      </c>
      <c r="D24" s="31" t="s">
        <v>137</v>
      </c>
      <c r="I24" s="35">
        <v>41297</v>
      </c>
      <c r="J24" s="31" t="s">
        <v>135</v>
      </c>
      <c r="K24" s="31" t="s">
        <v>149</v>
      </c>
      <c r="L24" s="31" t="s">
        <v>137</v>
      </c>
      <c r="M24" s="31" t="b">
        <f t="shared" ca="1" si="0"/>
        <v>0</v>
      </c>
    </row>
    <row r="25" spans="1:13">
      <c r="A25" s="35">
        <v>41298</v>
      </c>
      <c r="B25" s="31" t="s">
        <v>129</v>
      </c>
      <c r="C25" s="31" t="s">
        <v>150</v>
      </c>
      <c r="D25" s="31" t="s">
        <v>140</v>
      </c>
      <c r="I25" s="35">
        <v>41298</v>
      </c>
      <c r="J25" s="31" t="s">
        <v>129</v>
      </c>
      <c r="K25" s="31" t="s">
        <v>150</v>
      </c>
      <c r="L25" s="31" t="s">
        <v>140</v>
      </c>
      <c r="M25" s="31" t="b">
        <f t="shared" ca="1" si="0"/>
        <v>0</v>
      </c>
    </row>
    <row r="26" spans="1:13">
      <c r="A26" s="35">
        <v>41299</v>
      </c>
      <c r="B26" s="31" t="s">
        <v>132</v>
      </c>
      <c r="C26" s="31" t="s">
        <v>130</v>
      </c>
      <c r="D26" s="31" t="s">
        <v>131</v>
      </c>
      <c r="I26" s="35">
        <v>41299</v>
      </c>
      <c r="J26" s="31" t="s">
        <v>132</v>
      </c>
      <c r="K26" s="31" t="s">
        <v>130</v>
      </c>
      <c r="L26" s="31" t="s">
        <v>131</v>
      </c>
      <c r="M26" s="31" t="b">
        <f t="shared" ca="1" si="0"/>
        <v>1</v>
      </c>
    </row>
    <row r="27" spans="1:13">
      <c r="A27" s="35">
        <v>41300</v>
      </c>
      <c r="B27" s="31" t="s">
        <v>135</v>
      </c>
      <c r="C27" s="31" t="s">
        <v>130</v>
      </c>
      <c r="D27" s="31" t="s">
        <v>134</v>
      </c>
      <c r="I27" s="35">
        <f ca="1">TODAY()+10</f>
        <v>43034</v>
      </c>
      <c r="J27" s="31" t="s">
        <v>135</v>
      </c>
      <c r="K27" s="31" t="s">
        <v>130</v>
      </c>
      <c r="L27" s="31" t="s">
        <v>134</v>
      </c>
      <c r="M27" s="31" t="b">
        <f t="shared" ca="1" si="0"/>
        <v>1</v>
      </c>
    </row>
    <row r="28" spans="1:13">
      <c r="A28" s="35">
        <v>41301</v>
      </c>
      <c r="B28" s="31" t="s">
        <v>138</v>
      </c>
      <c r="C28" s="31" t="s">
        <v>133</v>
      </c>
      <c r="D28" s="31" t="s">
        <v>137</v>
      </c>
      <c r="I28" s="35">
        <v>41301</v>
      </c>
      <c r="J28" s="31" t="s">
        <v>138</v>
      </c>
      <c r="K28" s="31" t="s">
        <v>133</v>
      </c>
      <c r="L28" s="31" t="s">
        <v>137</v>
      </c>
      <c r="M28" s="31" t="b">
        <f t="shared" ca="1" si="0"/>
        <v>0</v>
      </c>
    </row>
    <row r="29" spans="1:13">
      <c r="A29" s="35">
        <v>41302</v>
      </c>
      <c r="B29" s="31" t="s">
        <v>129</v>
      </c>
      <c r="C29" s="31" t="s">
        <v>141</v>
      </c>
      <c r="D29" s="31" t="s">
        <v>140</v>
      </c>
      <c r="I29" s="35">
        <v>41302</v>
      </c>
      <c r="J29" s="31" t="s">
        <v>129</v>
      </c>
      <c r="K29" s="31" t="s">
        <v>141</v>
      </c>
      <c r="L29" s="31" t="s">
        <v>140</v>
      </c>
      <c r="M29" s="31" t="b">
        <f t="shared" ca="1" si="0"/>
        <v>0</v>
      </c>
    </row>
    <row r="30" spans="1:13">
      <c r="A30" s="35">
        <v>41303</v>
      </c>
      <c r="B30" s="31" t="s">
        <v>132</v>
      </c>
      <c r="C30" s="31" t="s">
        <v>142</v>
      </c>
      <c r="D30" s="31" t="s">
        <v>131</v>
      </c>
      <c r="I30" s="35">
        <v>41303</v>
      </c>
      <c r="J30" s="31" t="s">
        <v>132</v>
      </c>
      <c r="K30" s="31" t="s">
        <v>142</v>
      </c>
      <c r="L30" s="31" t="s">
        <v>131</v>
      </c>
      <c r="M30" s="31" t="b">
        <f t="shared" ca="1" si="0"/>
        <v>1</v>
      </c>
    </row>
    <row r="31" spans="1:13">
      <c r="A31" s="35">
        <v>41304</v>
      </c>
      <c r="B31" s="31" t="s">
        <v>135</v>
      </c>
      <c r="C31" s="31" t="s">
        <v>130</v>
      </c>
      <c r="D31" s="31" t="s">
        <v>134</v>
      </c>
      <c r="I31" s="35">
        <v>41304</v>
      </c>
      <c r="J31" s="31" t="s">
        <v>135</v>
      </c>
      <c r="K31" s="31" t="s">
        <v>130</v>
      </c>
      <c r="L31" s="31" t="s">
        <v>134</v>
      </c>
      <c r="M31" s="31" t="b">
        <f t="shared" ca="1" si="0"/>
        <v>0</v>
      </c>
    </row>
    <row r="32" spans="1:13">
      <c r="A32" s="35"/>
    </row>
    <row r="33" spans="1:2">
      <c r="A33" s="35"/>
    </row>
    <row r="34" spans="1:2">
      <c r="A34" s="35"/>
    </row>
    <row r="35" spans="1:2">
      <c r="A35" s="36"/>
      <c r="B35" s="30" t="s">
        <v>151</v>
      </c>
    </row>
    <row r="36" spans="1:2">
      <c r="A36" s="36"/>
    </row>
    <row r="37" spans="1:2">
      <c r="A37" s="35"/>
    </row>
    <row r="38" spans="1:2">
      <c r="A38" s="35"/>
    </row>
    <row r="39" spans="1:2">
      <c r="A39" s="35"/>
    </row>
    <row r="40" spans="1:2">
      <c r="A40" s="35"/>
    </row>
    <row r="41" spans="1:2">
      <c r="A41" s="35"/>
    </row>
    <row r="42" spans="1:2">
      <c r="A42" s="35"/>
    </row>
    <row r="43" spans="1:2">
      <c r="A43" s="35"/>
    </row>
    <row r="44" spans="1:2">
      <c r="A44" s="35"/>
    </row>
    <row r="45" spans="1:2">
      <c r="A45" s="35"/>
    </row>
    <row r="46" spans="1:2">
      <c r="A46" s="35"/>
    </row>
    <row r="47" spans="1:2">
      <c r="A47" s="35"/>
    </row>
    <row r="48" spans="1:2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  <row r="53" spans="1:1">
      <c r="A53" s="35"/>
    </row>
    <row r="54" spans="1:1">
      <c r="A54" s="35"/>
    </row>
    <row r="55" spans="1:1">
      <c r="A55" s="35"/>
    </row>
    <row r="56" spans="1:1">
      <c r="A56" s="35"/>
    </row>
    <row r="57" spans="1:1">
      <c r="A57" s="35"/>
    </row>
    <row r="58" spans="1:1">
      <c r="A58" s="35"/>
    </row>
    <row r="59" spans="1:1">
      <c r="A59" s="35"/>
    </row>
    <row r="60" spans="1:1">
      <c r="A60" s="35"/>
    </row>
    <row r="61" spans="1:1">
      <c r="A61" s="35"/>
    </row>
    <row r="62" spans="1:1">
      <c r="A62" s="35"/>
    </row>
    <row r="63" spans="1:1">
      <c r="A63" s="35"/>
    </row>
    <row r="64" spans="1:1">
      <c r="A64" s="35"/>
    </row>
    <row r="65" spans="1:1">
      <c r="A65" s="35"/>
    </row>
    <row r="66" spans="1:1">
      <c r="A66" s="35"/>
    </row>
    <row r="67" spans="1:1">
      <c r="A67" s="35"/>
    </row>
    <row r="68" spans="1:1">
      <c r="A68" s="35"/>
    </row>
    <row r="69" spans="1:1">
      <c r="A69" s="35"/>
    </row>
    <row r="70" spans="1:1">
      <c r="A70" s="35"/>
    </row>
    <row r="71" spans="1:1">
      <c r="A71" s="35"/>
    </row>
    <row r="72" spans="1:1">
      <c r="A72" s="35"/>
    </row>
    <row r="73" spans="1:1">
      <c r="A73" s="35"/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7" spans="1:1">
      <c r="A87" s="35"/>
    </row>
    <row r="88" spans="1:1">
      <c r="A88" s="35"/>
    </row>
    <row r="89" spans="1:1">
      <c r="A89" s="35"/>
    </row>
    <row r="90" spans="1:1">
      <c r="A90" s="35"/>
    </row>
    <row r="91" spans="1:1">
      <c r="A91" s="35"/>
    </row>
    <row r="92" spans="1:1">
      <c r="A92" s="35"/>
    </row>
    <row r="93" spans="1:1">
      <c r="A93" s="35"/>
    </row>
    <row r="94" spans="1:1">
      <c r="A94" s="35"/>
    </row>
    <row r="95" spans="1:1">
      <c r="A95" s="35"/>
    </row>
    <row r="96" spans="1:1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35"/>
    </row>
    <row r="112" spans="1:1">
      <c r="A112" s="35"/>
    </row>
    <row r="113" spans="1:1">
      <c r="A113" s="35"/>
    </row>
    <row r="114" spans="1:1">
      <c r="A114" s="35"/>
    </row>
    <row r="115" spans="1:1">
      <c r="A115" s="35"/>
    </row>
    <row r="116" spans="1:1">
      <c r="A116" s="35"/>
    </row>
    <row r="117" spans="1:1">
      <c r="A117" s="35"/>
    </row>
    <row r="118" spans="1:1">
      <c r="A118" s="35"/>
    </row>
    <row r="119" spans="1:1">
      <c r="A119" s="35"/>
    </row>
    <row r="120" spans="1:1">
      <c r="A120" s="35"/>
    </row>
    <row r="121" spans="1:1">
      <c r="A121" s="35"/>
    </row>
    <row r="122" spans="1:1">
      <c r="A122" s="35"/>
    </row>
    <row r="123" spans="1:1">
      <c r="A123" s="35"/>
    </row>
    <row r="124" spans="1:1">
      <c r="A124" s="35"/>
    </row>
    <row r="125" spans="1:1">
      <c r="A125" s="35"/>
    </row>
    <row r="126" spans="1:1">
      <c r="A126" s="35"/>
    </row>
    <row r="127" spans="1:1">
      <c r="A127" s="35"/>
    </row>
    <row r="128" spans="1:1">
      <c r="A128" s="35"/>
    </row>
    <row r="129" spans="1:1">
      <c r="A129" s="35"/>
    </row>
    <row r="130" spans="1:1">
      <c r="A130" s="35"/>
    </row>
    <row r="131" spans="1:1">
      <c r="A131" s="35"/>
    </row>
    <row r="132" spans="1:1">
      <c r="A132" s="35"/>
    </row>
    <row r="133" spans="1:1">
      <c r="A133" s="35"/>
    </row>
    <row r="134" spans="1:1">
      <c r="A134" s="35"/>
    </row>
    <row r="135" spans="1:1">
      <c r="A135" s="35"/>
    </row>
    <row r="136" spans="1:1">
      <c r="A136" s="35"/>
    </row>
    <row r="137" spans="1:1">
      <c r="A137" s="35"/>
    </row>
    <row r="138" spans="1:1">
      <c r="A138" s="35"/>
    </row>
    <row r="139" spans="1:1">
      <c r="A139" s="35"/>
    </row>
    <row r="140" spans="1:1">
      <c r="A140" s="35"/>
    </row>
    <row r="141" spans="1:1">
      <c r="A141" s="35"/>
    </row>
    <row r="142" spans="1:1">
      <c r="A142" s="35"/>
    </row>
    <row r="143" spans="1:1">
      <c r="A143" s="35"/>
    </row>
    <row r="144" spans="1:1">
      <c r="A144" s="35"/>
    </row>
    <row r="145" spans="1:1">
      <c r="A145" s="35"/>
    </row>
    <row r="146" spans="1:1">
      <c r="A146" s="35"/>
    </row>
    <row r="147" spans="1:1">
      <c r="A147" s="35"/>
    </row>
    <row r="148" spans="1:1">
      <c r="A148" s="35"/>
    </row>
    <row r="149" spans="1:1">
      <c r="A149" s="35"/>
    </row>
    <row r="150" spans="1:1">
      <c r="A150" s="35"/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pans="1:1">
      <c r="A168" s="35"/>
    </row>
    <row r="169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  <row r="175" spans="1:1">
      <c r="A175" s="35"/>
    </row>
    <row r="176" spans="1:1">
      <c r="A176" s="35"/>
    </row>
    <row r="177" spans="1:1">
      <c r="A177" s="35"/>
    </row>
    <row r="178" spans="1:1">
      <c r="A178" s="35"/>
    </row>
    <row r="179" spans="1:1">
      <c r="A179" s="35"/>
    </row>
    <row r="180" spans="1:1">
      <c r="A180" s="35"/>
    </row>
    <row r="181" spans="1:1">
      <c r="A181" s="35"/>
    </row>
    <row r="182" spans="1:1">
      <c r="A182" s="35"/>
    </row>
    <row r="183" spans="1:1">
      <c r="A183" s="35"/>
    </row>
    <row r="184" spans="1:1">
      <c r="A184" s="35"/>
    </row>
    <row r="185" spans="1:1">
      <c r="A185" s="35"/>
    </row>
    <row r="186" spans="1:1">
      <c r="A186" s="35"/>
    </row>
    <row r="187" spans="1:1">
      <c r="A187" s="35"/>
    </row>
    <row r="188" spans="1:1">
      <c r="A188" s="35"/>
    </row>
    <row r="189" spans="1:1">
      <c r="A189" s="35"/>
    </row>
    <row r="190" spans="1:1">
      <c r="A190" s="35"/>
    </row>
    <row r="191" spans="1:1">
      <c r="A191" s="35"/>
    </row>
    <row r="192" spans="1:1">
      <c r="A192" s="35"/>
    </row>
    <row r="193" spans="1:1">
      <c r="A193" s="35"/>
    </row>
    <row r="194" spans="1:1">
      <c r="A194" s="35"/>
    </row>
    <row r="195" spans="1:1">
      <c r="A195" s="35"/>
    </row>
    <row r="196" spans="1:1">
      <c r="A196" s="35"/>
    </row>
    <row r="197" spans="1:1">
      <c r="A197" s="35"/>
    </row>
    <row r="198" spans="1:1">
      <c r="A198" s="35"/>
    </row>
    <row r="199" spans="1:1">
      <c r="A199" s="35"/>
    </row>
    <row r="200" spans="1:1">
      <c r="A200" s="35"/>
    </row>
    <row r="201" spans="1:1">
      <c r="A201" s="35"/>
    </row>
    <row r="202" spans="1:1">
      <c r="A202" s="35"/>
    </row>
    <row r="203" spans="1:1">
      <c r="A203" s="35"/>
    </row>
    <row r="204" spans="1:1">
      <c r="A204" s="35"/>
    </row>
    <row r="205" spans="1:1">
      <c r="A205" s="35"/>
    </row>
    <row r="206" spans="1:1">
      <c r="A206" s="35"/>
    </row>
    <row r="207" spans="1:1">
      <c r="A207" s="35"/>
    </row>
    <row r="208" spans="1:1">
      <c r="A208" s="35"/>
    </row>
    <row r="209" spans="1:1">
      <c r="A209" s="35"/>
    </row>
    <row r="210" spans="1:1">
      <c r="A210" s="35"/>
    </row>
    <row r="211" spans="1:1">
      <c r="A211" s="35"/>
    </row>
    <row r="212" spans="1:1">
      <c r="A212" s="35"/>
    </row>
    <row r="213" spans="1:1">
      <c r="A213" s="35"/>
    </row>
    <row r="214" spans="1:1">
      <c r="A214" s="35"/>
    </row>
    <row r="215" spans="1:1">
      <c r="A215" s="35"/>
    </row>
    <row r="216" spans="1:1">
      <c r="A216" s="35"/>
    </row>
    <row r="217" spans="1:1">
      <c r="A217" s="35"/>
    </row>
    <row r="218" spans="1:1">
      <c r="A218" s="35"/>
    </row>
    <row r="219" spans="1:1">
      <c r="A219" s="35"/>
    </row>
    <row r="220" spans="1:1">
      <c r="A220" s="35"/>
    </row>
    <row r="221" spans="1:1">
      <c r="A221" s="35"/>
    </row>
    <row r="222" spans="1:1">
      <c r="A222" s="35"/>
    </row>
    <row r="223" spans="1:1">
      <c r="A223" s="35"/>
    </row>
    <row r="224" spans="1:1">
      <c r="A224" s="35"/>
    </row>
    <row r="225" spans="1:1">
      <c r="A225" s="35"/>
    </row>
    <row r="226" spans="1:1">
      <c r="A226" s="35"/>
    </row>
    <row r="227" spans="1:1">
      <c r="A227" s="35"/>
    </row>
    <row r="228" spans="1:1">
      <c r="A228" s="35"/>
    </row>
    <row r="229" spans="1:1">
      <c r="A229" s="35"/>
    </row>
    <row r="230" spans="1:1">
      <c r="A230" s="35"/>
    </row>
    <row r="231" spans="1:1">
      <c r="A231" s="35"/>
    </row>
    <row r="232" spans="1:1">
      <c r="A232" s="35"/>
    </row>
    <row r="233" spans="1:1">
      <c r="A233" s="35"/>
    </row>
    <row r="234" spans="1:1">
      <c r="A234" s="35"/>
    </row>
    <row r="235" spans="1:1">
      <c r="A235" s="35"/>
    </row>
    <row r="236" spans="1:1">
      <c r="A236" s="35"/>
    </row>
    <row r="237" spans="1:1">
      <c r="A237" s="35"/>
    </row>
    <row r="238" spans="1:1">
      <c r="A238" s="35"/>
    </row>
    <row r="239" spans="1:1">
      <c r="A239" s="35"/>
    </row>
    <row r="240" spans="1:1">
      <c r="A240" s="35"/>
    </row>
    <row r="241" spans="1:1">
      <c r="A241" s="35"/>
    </row>
    <row r="242" spans="1:1">
      <c r="A242" s="35"/>
    </row>
    <row r="243" spans="1:1">
      <c r="A243" s="35"/>
    </row>
    <row r="244" spans="1:1">
      <c r="A244" s="35"/>
    </row>
    <row r="245" spans="1:1">
      <c r="A245" s="35"/>
    </row>
    <row r="246" spans="1:1">
      <c r="A246" s="35"/>
    </row>
    <row r="247" spans="1:1">
      <c r="A247" s="35"/>
    </row>
    <row r="248" spans="1:1">
      <c r="A248" s="35"/>
    </row>
    <row r="249" spans="1:1">
      <c r="A249" s="35"/>
    </row>
    <row r="250" spans="1:1">
      <c r="A250" s="35"/>
    </row>
    <row r="251" spans="1:1">
      <c r="A251" s="35"/>
    </row>
    <row r="252" spans="1:1">
      <c r="A252" s="35"/>
    </row>
    <row r="253" spans="1:1">
      <c r="A253" s="35"/>
    </row>
    <row r="254" spans="1:1">
      <c r="A254" s="35"/>
    </row>
    <row r="255" spans="1:1">
      <c r="A255" s="35"/>
    </row>
    <row r="256" spans="1:1">
      <c r="A256" s="35"/>
    </row>
    <row r="257" spans="1:1">
      <c r="A257" s="35"/>
    </row>
    <row r="258" spans="1:1">
      <c r="A258" s="35"/>
    </row>
    <row r="259" spans="1:1">
      <c r="A259" s="35"/>
    </row>
    <row r="260" spans="1:1">
      <c r="A260" s="35"/>
    </row>
    <row r="261" spans="1:1">
      <c r="A261" s="35"/>
    </row>
    <row r="262" spans="1:1">
      <c r="A262" s="35"/>
    </row>
    <row r="263" spans="1:1">
      <c r="A263" s="35"/>
    </row>
    <row r="264" spans="1:1">
      <c r="A264" s="35"/>
    </row>
    <row r="265" spans="1:1">
      <c r="A265" s="35"/>
    </row>
    <row r="266" spans="1:1">
      <c r="A266" s="35"/>
    </row>
    <row r="267" spans="1:1">
      <c r="A267" s="35"/>
    </row>
    <row r="268" spans="1:1">
      <c r="A268" s="35"/>
    </row>
    <row r="269" spans="1:1">
      <c r="A269" s="35"/>
    </row>
    <row r="270" spans="1:1">
      <c r="A270" s="35"/>
    </row>
    <row r="271" spans="1:1">
      <c r="A271" s="35"/>
    </row>
  </sheetData>
  <phoneticPr fontId="4" type="noConversion"/>
  <conditionalFormatting sqref="A2:D31">
    <cfRule type="expression" dxfId="4" priority="5">
      <formula>$A2=TODAY()</formula>
    </cfRule>
  </conditionalFormatting>
  <conditionalFormatting sqref="A2:E31">
    <cfRule type="expression" dxfId="3" priority="4">
      <formula>$D2="已完成"</formula>
    </cfRule>
  </conditionalFormatting>
  <conditionalFormatting sqref="I2:M31">
    <cfRule type="expression" dxfId="2" priority="2">
      <formula>$I2=TODAY()</formula>
    </cfRule>
    <cfRule type="expression" dxfId="1" priority="3">
      <formula>$I2&gt;TODAY()</formula>
    </cfRule>
  </conditionalFormatting>
  <conditionalFormatting sqref="M1:M1048576">
    <cfRule type="cellIs" dxfId="0" priority="1" operator="equal">
      <formula>FALSE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I1" sqref="I1:I1048576"/>
    </sheetView>
  </sheetViews>
  <sheetFormatPr defaultRowHeight="15.75"/>
  <cols>
    <col min="1" max="1" width="9.5" style="37" bestFit="1" customWidth="1"/>
    <col min="2" max="2" width="18.875" customWidth="1"/>
    <col min="9" max="9" width="9.5" style="37" bestFit="1" customWidth="1"/>
    <col min="10" max="10" width="13.5" bestFit="1" customWidth="1"/>
  </cols>
  <sheetData>
    <row r="1" spans="1:13">
      <c r="A1" s="37" t="s">
        <v>25</v>
      </c>
      <c r="B1" t="s">
        <v>125</v>
      </c>
      <c r="C1" t="s">
        <v>126</v>
      </c>
      <c r="D1" t="s">
        <v>127</v>
      </c>
      <c r="E1" t="s">
        <v>128</v>
      </c>
      <c r="I1" s="37" t="s">
        <v>25</v>
      </c>
      <c r="J1" t="s">
        <v>125</v>
      </c>
      <c r="K1" t="s">
        <v>126</v>
      </c>
      <c r="L1" t="s">
        <v>127</v>
      </c>
      <c r="M1" t="s">
        <v>128</v>
      </c>
    </row>
    <row r="2" spans="1:13">
      <c r="A2" s="37">
        <v>41822</v>
      </c>
      <c r="B2" t="s">
        <v>129</v>
      </c>
      <c r="C2" t="s">
        <v>130</v>
      </c>
      <c r="D2" t="s">
        <v>131</v>
      </c>
      <c r="I2" s="37">
        <v>41822</v>
      </c>
      <c r="J2" t="s">
        <v>129</v>
      </c>
      <c r="K2" t="s">
        <v>130</v>
      </c>
      <c r="L2" t="s">
        <v>131</v>
      </c>
      <c r="M2" t="b">
        <v>1</v>
      </c>
    </row>
    <row r="3" spans="1:13">
      <c r="A3" s="37">
        <v>41276</v>
      </c>
      <c r="B3" t="s">
        <v>132</v>
      </c>
      <c r="C3" t="s">
        <v>133</v>
      </c>
      <c r="D3" t="s">
        <v>134</v>
      </c>
      <c r="I3" s="37">
        <v>41276</v>
      </c>
      <c r="J3" t="s">
        <v>132</v>
      </c>
      <c r="K3" t="s">
        <v>133</v>
      </c>
      <c r="L3" t="s">
        <v>134</v>
      </c>
      <c r="M3" t="b">
        <v>0</v>
      </c>
    </row>
    <row r="4" spans="1:13">
      <c r="A4" s="37">
        <v>41277</v>
      </c>
      <c r="B4" t="s">
        <v>135</v>
      </c>
      <c r="C4" t="s">
        <v>136</v>
      </c>
      <c r="D4" t="s">
        <v>137</v>
      </c>
      <c r="I4" s="37">
        <v>41277</v>
      </c>
      <c r="J4" t="s">
        <v>135</v>
      </c>
      <c r="K4" t="s">
        <v>136</v>
      </c>
      <c r="L4" t="s">
        <v>137</v>
      </c>
      <c r="M4" t="b">
        <v>0</v>
      </c>
    </row>
    <row r="5" spans="1:13">
      <c r="A5" s="37">
        <v>41278</v>
      </c>
      <c r="B5" t="s">
        <v>138</v>
      </c>
      <c r="C5" t="s">
        <v>139</v>
      </c>
      <c r="D5" t="s">
        <v>140</v>
      </c>
      <c r="I5" s="37">
        <v>41278</v>
      </c>
      <c r="J5" t="s">
        <v>138</v>
      </c>
      <c r="K5" t="s">
        <v>139</v>
      </c>
      <c r="L5" t="s">
        <v>140</v>
      </c>
      <c r="M5" t="b">
        <v>0</v>
      </c>
    </row>
    <row r="6" spans="1:13">
      <c r="A6" s="37">
        <v>41279</v>
      </c>
      <c r="B6" t="s">
        <v>129</v>
      </c>
      <c r="C6" t="s">
        <v>130</v>
      </c>
      <c r="D6" t="s">
        <v>131</v>
      </c>
      <c r="I6" s="37">
        <v>41824</v>
      </c>
      <c r="J6" t="s">
        <v>129</v>
      </c>
      <c r="K6" t="s">
        <v>130</v>
      </c>
      <c r="L6" t="s">
        <v>131</v>
      </c>
      <c r="M6" t="b">
        <v>0</v>
      </c>
    </row>
    <row r="7" spans="1:13">
      <c r="A7" s="37">
        <v>41280</v>
      </c>
      <c r="B7" t="s">
        <v>132</v>
      </c>
      <c r="C7" t="s">
        <v>133</v>
      </c>
      <c r="D7" t="s">
        <v>134</v>
      </c>
      <c r="I7" s="37">
        <v>41280</v>
      </c>
      <c r="J7" t="s">
        <v>132</v>
      </c>
      <c r="K7" t="s">
        <v>133</v>
      </c>
      <c r="L7" t="s">
        <v>134</v>
      </c>
      <c r="M7" t="b">
        <v>0</v>
      </c>
    </row>
    <row r="8" spans="1:13">
      <c r="A8" s="37">
        <v>41281</v>
      </c>
      <c r="B8" t="s">
        <v>135</v>
      </c>
      <c r="C8" t="s">
        <v>141</v>
      </c>
      <c r="D8" t="s">
        <v>137</v>
      </c>
      <c r="I8" s="37">
        <v>41281</v>
      </c>
      <c r="J8" t="s">
        <v>135</v>
      </c>
      <c r="K8" t="s">
        <v>141</v>
      </c>
      <c r="L8" t="s">
        <v>137</v>
      </c>
      <c r="M8" t="b">
        <v>0</v>
      </c>
    </row>
    <row r="9" spans="1:13">
      <c r="A9" s="37">
        <v>41282</v>
      </c>
      <c r="B9" t="s">
        <v>138</v>
      </c>
      <c r="C9" t="s">
        <v>142</v>
      </c>
      <c r="D9" t="s">
        <v>140</v>
      </c>
      <c r="I9" s="37">
        <v>41282</v>
      </c>
      <c r="J9" t="s">
        <v>138</v>
      </c>
      <c r="K9" t="s">
        <v>142</v>
      </c>
      <c r="L9" t="s">
        <v>140</v>
      </c>
      <c r="M9" t="b">
        <v>0</v>
      </c>
    </row>
    <row r="10" spans="1:13">
      <c r="A10" s="37">
        <v>41283</v>
      </c>
      <c r="B10" t="s">
        <v>129</v>
      </c>
      <c r="C10" t="s">
        <v>130</v>
      </c>
      <c r="D10" t="s">
        <v>131</v>
      </c>
      <c r="I10" s="37">
        <v>41283</v>
      </c>
      <c r="J10" t="s">
        <v>129</v>
      </c>
      <c r="K10" t="s">
        <v>130</v>
      </c>
      <c r="L10" t="s">
        <v>131</v>
      </c>
      <c r="M10" t="b">
        <v>1</v>
      </c>
    </row>
    <row r="11" spans="1:13">
      <c r="A11" s="37">
        <v>41284</v>
      </c>
      <c r="B11" t="s">
        <v>132</v>
      </c>
      <c r="C11" t="s">
        <v>133</v>
      </c>
      <c r="D11" t="s">
        <v>134</v>
      </c>
      <c r="I11" s="37">
        <v>41284</v>
      </c>
      <c r="J11" t="s">
        <v>132</v>
      </c>
      <c r="K11" t="s">
        <v>133</v>
      </c>
      <c r="L11" t="s">
        <v>134</v>
      </c>
      <c r="M11" t="b">
        <v>0</v>
      </c>
    </row>
    <row r="12" spans="1:13">
      <c r="A12" s="37">
        <v>41285</v>
      </c>
      <c r="B12" t="s">
        <v>135</v>
      </c>
      <c r="C12" t="s">
        <v>143</v>
      </c>
      <c r="D12" t="s">
        <v>137</v>
      </c>
      <c r="I12" s="37">
        <v>41285</v>
      </c>
      <c r="J12" t="s">
        <v>135</v>
      </c>
      <c r="K12" t="s">
        <v>143</v>
      </c>
      <c r="L12" t="s">
        <v>137</v>
      </c>
      <c r="M12" t="b">
        <v>0</v>
      </c>
    </row>
    <row r="13" spans="1:13">
      <c r="A13" s="37">
        <v>41286</v>
      </c>
      <c r="B13" t="s">
        <v>138</v>
      </c>
      <c r="C13" t="s">
        <v>144</v>
      </c>
      <c r="D13" t="s">
        <v>140</v>
      </c>
      <c r="I13" s="37">
        <v>41286</v>
      </c>
      <c r="J13" t="s">
        <v>138</v>
      </c>
      <c r="K13" t="s">
        <v>144</v>
      </c>
      <c r="L13" t="s">
        <v>140</v>
      </c>
      <c r="M13" t="b">
        <v>0</v>
      </c>
    </row>
    <row r="14" spans="1:13">
      <c r="A14" s="37">
        <v>41287</v>
      </c>
      <c r="B14" t="s">
        <v>129</v>
      </c>
      <c r="C14" t="s">
        <v>130</v>
      </c>
      <c r="D14" t="s">
        <v>131</v>
      </c>
      <c r="I14" s="37">
        <v>41287</v>
      </c>
      <c r="J14" t="s">
        <v>129</v>
      </c>
      <c r="K14" t="s">
        <v>130</v>
      </c>
      <c r="L14" t="s">
        <v>131</v>
      </c>
      <c r="M14" t="b">
        <v>1</v>
      </c>
    </row>
    <row r="15" spans="1:13">
      <c r="A15" s="37">
        <v>41288</v>
      </c>
      <c r="B15" t="s">
        <v>132</v>
      </c>
      <c r="C15" t="s">
        <v>133</v>
      </c>
      <c r="D15" t="s">
        <v>134</v>
      </c>
      <c r="I15" s="37">
        <v>41288</v>
      </c>
      <c r="J15" t="s">
        <v>132</v>
      </c>
      <c r="K15" t="s">
        <v>133</v>
      </c>
      <c r="L15" t="s">
        <v>134</v>
      </c>
      <c r="M15" t="b">
        <v>0</v>
      </c>
    </row>
    <row r="16" spans="1:13">
      <c r="A16" s="37">
        <v>41289</v>
      </c>
      <c r="B16" t="s">
        <v>135</v>
      </c>
      <c r="C16" t="s">
        <v>145</v>
      </c>
      <c r="D16" t="s">
        <v>137</v>
      </c>
      <c r="I16" s="37">
        <v>41289</v>
      </c>
      <c r="J16" t="s">
        <v>135</v>
      </c>
      <c r="K16" t="s">
        <v>145</v>
      </c>
      <c r="L16" t="s">
        <v>137</v>
      </c>
      <c r="M16" t="b">
        <v>0</v>
      </c>
    </row>
    <row r="17" spans="1:13">
      <c r="A17" s="37">
        <v>41290</v>
      </c>
      <c r="B17" t="s">
        <v>138</v>
      </c>
      <c r="C17" t="s">
        <v>146</v>
      </c>
      <c r="D17" t="s">
        <v>140</v>
      </c>
      <c r="I17" s="37">
        <v>41290</v>
      </c>
      <c r="J17" t="s">
        <v>138</v>
      </c>
      <c r="K17" t="s">
        <v>146</v>
      </c>
      <c r="L17" t="s">
        <v>140</v>
      </c>
      <c r="M17" t="b">
        <v>0</v>
      </c>
    </row>
    <row r="18" spans="1:13">
      <c r="A18" s="37">
        <v>41822</v>
      </c>
      <c r="B18" t="s">
        <v>129</v>
      </c>
      <c r="C18" t="s">
        <v>130</v>
      </c>
      <c r="D18" t="s">
        <v>131</v>
      </c>
      <c r="I18" s="37">
        <v>41822</v>
      </c>
      <c r="J18" t="s">
        <v>129</v>
      </c>
      <c r="K18" t="s">
        <v>130</v>
      </c>
      <c r="L18" t="s">
        <v>131</v>
      </c>
      <c r="M18" t="b">
        <v>1</v>
      </c>
    </row>
    <row r="19" spans="1:13">
      <c r="A19" s="37">
        <v>41292</v>
      </c>
      <c r="B19" t="s">
        <v>132</v>
      </c>
      <c r="C19" t="s">
        <v>133</v>
      </c>
      <c r="D19" t="s">
        <v>134</v>
      </c>
      <c r="I19" s="37">
        <v>41292</v>
      </c>
      <c r="J19" t="s">
        <v>132</v>
      </c>
      <c r="K19" t="s">
        <v>133</v>
      </c>
      <c r="L19" t="s">
        <v>134</v>
      </c>
      <c r="M19" t="b">
        <v>0</v>
      </c>
    </row>
    <row r="20" spans="1:13">
      <c r="A20" s="37">
        <v>41293</v>
      </c>
      <c r="B20" t="s">
        <v>135</v>
      </c>
      <c r="C20" t="s">
        <v>147</v>
      </c>
      <c r="D20" t="s">
        <v>137</v>
      </c>
      <c r="I20" s="37">
        <v>41293</v>
      </c>
      <c r="J20" t="s">
        <v>135</v>
      </c>
      <c r="K20" t="s">
        <v>147</v>
      </c>
      <c r="L20" t="s">
        <v>137</v>
      </c>
      <c r="M20" t="b">
        <v>0</v>
      </c>
    </row>
    <row r="21" spans="1:13">
      <c r="A21" s="37">
        <v>41822</v>
      </c>
      <c r="B21" t="s">
        <v>138</v>
      </c>
      <c r="C21" t="s">
        <v>148</v>
      </c>
      <c r="D21" t="s">
        <v>140</v>
      </c>
      <c r="I21" s="37">
        <v>41822</v>
      </c>
      <c r="J21" t="s">
        <v>138</v>
      </c>
      <c r="K21" t="s">
        <v>148</v>
      </c>
      <c r="L21" t="s">
        <v>140</v>
      </c>
      <c r="M21" t="b">
        <v>0</v>
      </c>
    </row>
    <row r="22" spans="1:13">
      <c r="A22" s="37">
        <v>41295</v>
      </c>
      <c r="B22" t="s">
        <v>129</v>
      </c>
      <c r="C22" t="s">
        <v>130</v>
      </c>
      <c r="D22" t="s">
        <v>131</v>
      </c>
      <c r="I22" s="37">
        <v>41295</v>
      </c>
      <c r="J22" t="s">
        <v>129</v>
      </c>
      <c r="K22" t="s">
        <v>130</v>
      </c>
      <c r="L22" t="s">
        <v>131</v>
      </c>
      <c r="M22" t="b">
        <v>1</v>
      </c>
    </row>
    <row r="23" spans="1:13">
      <c r="A23" s="37">
        <v>41296</v>
      </c>
      <c r="B23" t="s">
        <v>132</v>
      </c>
      <c r="C23" t="s">
        <v>133</v>
      </c>
      <c r="D23" t="s">
        <v>134</v>
      </c>
      <c r="I23" s="37">
        <v>41296</v>
      </c>
      <c r="J23" t="s">
        <v>132</v>
      </c>
      <c r="K23" t="s">
        <v>133</v>
      </c>
      <c r="L23" t="s">
        <v>134</v>
      </c>
      <c r="M23" t="b">
        <v>0</v>
      </c>
    </row>
    <row r="24" spans="1:13">
      <c r="A24" s="37">
        <v>41297</v>
      </c>
      <c r="B24" t="s">
        <v>135</v>
      </c>
      <c r="C24" t="s">
        <v>149</v>
      </c>
      <c r="D24" t="s">
        <v>137</v>
      </c>
      <c r="I24" s="37">
        <v>41297</v>
      </c>
      <c r="J24" t="s">
        <v>135</v>
      </c>
      <c r="K24" t="s">
        <v>149</v>
      </c>
      <c r="L24" t="s">
        <v>137</v>
      </c>
      <c r="M24" t="b">
        <v>0</v>
      </c>
    </row>
    <row r="25" spans="1:13">
      <c r="A25" s="37">
        <v>41298</v>
      </c>
      <c r="B25" t="s">
        <v>129</v>
      </c>
      <c r="C25" t="s">
        <v>150</v>
      </c>
      <c r="D25" t="s">
        <v>140</v>
      </c>
      <c r="I25" s="37">
        <v>41298</v>
      </c>
      <c r="J25" t="s">
        <v>129</v>
      </c>
      <c r="K25" t="s">
        <v>150</v>
      </c>
      <c r="L25" t="s">
        <v>140</v>
      </c>
      <c r="M25" t="b">
        <v>0</v>
      </c>
    </row>
    <row r="26" spans="1:13">
      <c r="A26" s="37">
        <v>41299</v>
      </c>
      <c r="B26" t="s">
        <v>132</v>
      </c>
      <c r="C26" t="s">
        <v>130</v>
      </c>
      <c r="D26" t="s">
        <v>131</v>
      </c>
      <c r="I26" s="37">
        <v>41299</v>
      </c>
      <c r="J26" t="s">
        <v>132</v>
      </c>
      <c r="K26" t="s">
        <v>130</v>
      </c>
      <c r="L26" t="s">
        <v>131</v>
      </c>
      <c r="M26" t="b">
        <v>1</v>
      </c>
    </row>
    <row r="27" spans="1:13">
      <c r="A27" s="37">
        <v>41300</v>
      </c>
      <c r="B27" t="s">
        <v>135</v>
      </c>
      <c r="C27" t="s">
        <v>130</v>
      </c>
      <c r="D27" t="s">
        <v>134</v>
      </c>
      <c r="I27" s="37">
        <v>41832</v>
      </c>
      <c r="J27" t="s">
        <v>135</v>
      </c>
      <c r="K27" t="s">
        <v>130</v>
      </c>
      <c r="L27" t="s">
        <v>134</v>
      </c>
      <c r="M27" t="b">
        <v>1</v>
      </c>
    </row>
    <row r="28" spans="1:13">
      <c r="A28" s="37">
        <v>41301</v>
      </c>
      <c r="B28" t="s">
        <v>138</v>
      </c>
      <c r="C28" t="s">
        <v>133</v>
      </c>
      <c r="D28" t="s">
        <v>137</v>
      </c>
      <c r="I28" s="37">
        <v>41301</v>
      </c>
      <c r="J28" t="s">
        <v>138</v>
      </c>
      <c r="K28" t="s">
        <v>133</v>
      </c>
      <c r="L28" t="s">
        <v>137</v>
      </c>
      <c r="M28" t="b">
        <v>0</v>
      </c>
    </row>
    <row r="29" spans="1:13">
      <c r="A29" s="37">
        <v>41302</v>
      </c>
      <c r="B29" t="s">
        <v>129</v>
      </c>
      <c r="C29" t="s">
        <v>141</v>
      </c>
      <c r="D29" t="s">
        <v>140</v>
      </c>
      <c r="I29" s="37">
        <v>41302</v>
      </c>
      <c r="J29" t="s">
        <v>129</v>
      </c>
      <c r="K29" t="s">
        <v>141</v>
      </c>
      <c r="L29" t="s">
        <v>140</v>
      </c>
      <c r="M29" t="b">
        <v>0</v>
      </c>
    </row>
    <row r="30" spans="1:13">
      <c r="A30" s="37">
        <v>41303</v>
      </c>
      <c r="B30" t="s">
        <v>132</v>
      </c>
      <c r="C30" t="s">
        <v>142</v>
      </c>
      <c r="D30" t="s">
        <v>131</v>
      </c>
      <c r="I30" s="37">
        <v>41303</v>
      </c>
      <c r="J30" t="s">
        <v>132</v>
      </c>
      <c r="K30" t="s">
        <v>142</v>
      </c>
      <c r="L30" t="s">
        <v>131</v>
      </c>
      <c r="M30" t="b">
        <v>1</v>
      </c>
    </row>
    <row r="31" spans="1:13">
      <c r="A31" s="37">
        <v>41304</v>
      </c>
      <c r="B31" t="s">
        <v>135</v>
      </c>
      <c r="C31" t="s">
        <v>130</v>
      </c>
      <c r="D31" t="s">
        <v>134</v>
      </c>
      <c r="I31" s="37">
        <v>41304</v>
      </c>
      <c r="J31" t="s">
        <v>135</v>
      </c>
      <c r="K31" t="s">
        <v>130</v>
      </c>
      <c r="L31" t="s">
        <v>134</v>
      </c>
      <c r="M31" t="b">
        <v>0</v>
      </c>
    </row>
    <row r="35" spans="2:2">
      <c r="B35" t="s">
        <v>151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" sqref="G1"/>
    </sheetView>
  </sheetViews>
  <sheetFormatPr defaultColWidth="9" defaultRowHeight="15.75"/>
  <cols>
    <col min="1" max="5" width="9" style="4"/>
    <col min="6" max="7" width="8.375" style="4" customWidth="1"/>
    <col min="8" max="16384" width="9" style="4"/>
  </cols>
  <sheetData>
    <row r="1" spans="1:12" ht="16.5">
      <c r="A1" s="17" t="s">
        <v>24</v>
      </c>
      <c r="B1" s="19" t="s">
        <v>6</v>
      </c>
      <c r="C1" s="19" t="s">
        <v>0</v>
      </c>
      <c r="D1" s="19" t="s">
        <v>1</v>
      </c>
      <c r="E1" s="19" t="s">
        <v>2</v>
      </c>
      <c r="G1" s="22" t="s">
        <v>72</v>
      </c>
      <c r="H1" s="1" t="s">
        <v>24</v>
      </c>
      <c r="I1" s="1" t="s">
        <v>6</v>
      </c>
      <c r="J1" s="1" t="s">
        <v>0</v>
      </c>
      <c r="K1" s="1" t="s">
        <v>1</v>
      </c>
      <c r="L1" s="1" t="s">
        <v>2</v>
      </c>
    </row>
    <row r="2" spans="1:12" ht="16.5">
      <c r="A2" s="16" t="s">
        <v>7</v>
      </c>
      <c r="B2" s="20">
        <v>1500</v>
      </c>
      <c r="C2" s="20">
        <v>1200</v>
      </c>
      <c r="D2" s="20">
        <v>1800</v>
      </c>
      <c r="E2" s="20">
        <v>2000</v>
      </c>
      <c r="H2" s="1" t="s">
        <v>7</v>
      </c>
      <c r="I2" s="1">
        <v>1500</v>
      </c>
      <c r="J2" s="1">
        <v>1200</v>
      </c>
      <c r="K2" s="1">
        <v>1800</v>
      </c>
      <c r="L2" s="1">
        <v>2000</v>
      </c>
    </row>
    <row r="3" spans="1:12" ht="16.5">
      <c r="A3" s="15" t="s">
        <v>7</v>
      </c>
      <c r="B3" s="18">
        <v>1500</v>
      </c>
      <c r="C3" s="18">
        <v>1200</v>
      </c>
      <c r="D3" s="18">
        <v>1800</v>
      </c>
      <c r="E3" s="18">
        <v>2000</v>
      </c>
      <c r="H3" s="1" t="s">
        <v>7</v>
      </c>
      <c r="I3" s="1">
        <v>1500</v>
      </c>
      <c r="J3" s="1">
        <v>1200</v>
      </c>
      <c r="K3" s="1">
        <v>1800</v>
      </c>
      <c r="L3" s="1">
        <v>2000</v>
      </c>
    </row>
    <row r="4" spans="1:12" ht="16.5">
      <c r="A4" s="16" t="s">
        <v>34</v>
      </c>
      <c r="B4" s="20">
        <v>1900</v>
      </c>
      <c r="C4" s="20">
        <v>2200</v>
      </c>
      <c r="D4" s="20">
        <v>2400</v>
      </c>
      <c r="E4" s="20">
        <v>2300</v>
      </c>
      <c r="H4" s="1" t="s">
        <v>34</v>
      </c>
      <c r="I4" s="1">
        <v>1900</v>
      </c>
      <c r="J4" s="1">
        <v>2200</v>
      </c>
      <c r="K4" s="1">
        <v>2400</v>
      </c>
      <c r="L4" s="1">
        <v>2300</v>
      </c>
    </row>
    <row r="5" spans="1:12" ht="16.5">
      <c r="A5" s="15" t="s">
        <v>8</v>
      </c>
      <c r="B5" s="18">
        <v>2250</v>
      </c>
      <c r="C5" s="18">
        <v>2000</v>
      </c>
      <c r="D5" s="18">
        <v>1800</v>
      </c>
      <c r="E5" s="18">
        <v>2100</v>
      </c>
      <c r="H5" s="1" t="s">
        <v>8</v>
      </c>
      <c r="I5" s="1">
        <v>2250</v>
      </c>
      <c r="J5" s="1">
        <v>2000</v>
      </c>
      <c r="K5" s="1">
        <v>1800</v>
      </c>
      <c r="L5" s="1">
        <v>2100</v>
      </c>
    </row>
    <row r="6" spans="1:12" ht="16.5">
      <c r="A6" s="16" t="s">
        <v>33</v>
      </c>
      <c r="B6" s="20">
        <v>1850</v>
      </c>
      <c r="C6" s="20">
        <v>1700</v>
      </c>
      <c r="D6" s="20">
        <v>1600</v>
      </c>
      <c r="E6" s="20">
        <v>2400</v>
      </c>
      <c r="H6" s="1" t="s">
        <v>33</v>
      </c>
      <c r="I6" s="1">
        <v>1850</v>
      </c>
      <c r="J6" s="1">
        <v>1700</v>
      </c>
      <c r="K6" s="1">
        <v>1600</v>
      </c>
      <c r="L6" s="1">
        <v>2400</v>
      </c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H1" sqref="H1"/>
    </sheetView>
  </sheetViews>
  <sheetFormatPr defaultColWidth="9" defaultRowHeight="16.5"/>
  <cols>
    <col min="1" max="6" width="9" style="1"/>
    <col min="7" max="7" width="9.875" style="1" customWidth="1"/>
    <col min="8" max="16384" width="9" style="1"/>
  </cols>
  <sheetData>
    <row r="1" spans="1:14">
      <c r="A1" s="1" t="s">
        <v>35</v>
      </c>
      <c r="B1" s="1" t="s">
        <v>36</v>
      </c>
      <c r="C1" s="1" t="s">
        <v>0</v>
      </c>
      <c r="D1" s="1" t="s">
        <v>1</v>
      </c>
      <c r="E1" s="1" t="s">
        <v>2</v>
      </c>
      <c r="F1" s="1" t="s">
        <v>41</v>
      </c>
      <c r="H1" s="22" t="s">
        <v>72</v>
      </c>
      <c r="I1" s="1" t="s">
        <v>24</v>
      </c>
      <c r="J1" s="1" t="s">
        <v>6</v>
      </c>
      <c r="K1" s="1" t="s">
        <v>0</v>
      </c>
      <c r="L1" s="1" t="s">
        <v>1</v>
      </c>
      <c r="M1" s="1" t="s">
        <v>2</v>
      </c>
      <c r="N1" s="1" t="s">
        <v>41</v>
      </c>
    </row>
    <row r="2" spans="1:14">
      <c r="A2" s="1" t="s">
        <v>37</v>
      </c>
      <c r="B2" s="1">
        <v>1500</v>
      </c>
      <c r="C2" s="1">
        <v>1200</v>
      </c>
      <c r="D2" s="1">
        <v>1800</v>
      </c>
      <c r="E2" s="1">
        <v>2000</v>
      </c>
      <c r="F2" s="1">
        <f>SUM(B2:E2)</f>
        <v>6500</v>
      </c>
      <c r="I2" s="1" t="s">
        <v>7</v>
      </c>
      <c r="J2" s="1">
        <v>1500</v>
      </c>
      <c r="K2" s="1">
        <v>1200</v>
      </c>
      <c r="L2" s="1">
        <v>1800</v>
      </c>
      <c r="M2" s="1">
        <v>2000</v>
      </c>
      <c r="N2" s="1">
        <f>SUM(J2:M2)</f>
        <v>6500</v>
      </c>
    </row>
    <row r="3" spans="1:14">
      <c r="A3" s="1" t="s">
        <v>38</v>
      </c>
      <c r="B3" s="1">
        <v>1900</v>
      </c>
      <c r="C3" s="1">
        <v>2200</v>
      </c>
      <c r="D3" s="1">
        <v>2400</v>
      </c>
      <c r="E3" s="1">
        <v>2300</v>
      </c>
      <c r="F3" s="1">
        <f>SUM(B3:E3)</f>
        <v>8800</v>
      </c>
      <c r="I3" s="1" t="s">
        <v>34</v>
      </c>
      <c r="J3" s="1">
        <v>1900</v>
      </c>
      <c r="K3" s="1">
        <v>2200</v>
      </c>
      <c r="L3" s="1">
        <v>2400</v>
      </c>
      <c r="M3" s="1">
        <v>2300</v>
      </c>
      <c r="N3" s="1">
        <f>SUM(J3:M3)</f>
        <v>8800</v>
      </c>
    </row>
    <row r="4" spans="1:14">
      <c r="A4" s="1" t="s">
        <v>39</v>
      </c>
      <c r="B4" s="1">
        <v>2250</v>
      </c>
      <c r="C4" s="1">
        <v>2000</v>
      </c>
      <c r="D4" s="1">
        <v>1800</v>
      </c>
      <c r="E4" s="1">
        <v>2100</v>
      </c>
      <c r="F4" s="1">
        <f>SUM(B4:E4)</f>
        <v>8150</v>
      </c>
      <c r="I4" s="1" t="s">
        <v>8</v>
      </c>
      <c r="J4" s="1">
        <v>2250</v>
      </c>
      <c r="K4" s="1">
        <v>2000</v>
      </c>
      <c r="L4" s="1">
        <v>1800</v>
      </c>
      <c r="M4" s="1">
        <v>2100</v>
      </c>
      <c r="N4" s="1">
        <f>SUM(J4:M4)</f>
        <v>8150</v>
      </c>
    </row>
    <row r="5" spans="1:14">
      <c r="A5" s="1" t="s">
        <v>40</v>
      </c>
      <c r="B5" s="1">
        <v>1850</v>
      </c>
      <c r="C5" s="1">
        <v>1700</v>
      </c>
      <c r="D5" s="1">
        <v>1600</v>
      </c>
      <c r="E5" s="1">
        <v>2400</v>
      </c>
      <c r="F5" s="1">
        <f>SUM(B5:E5)</f>
        <v>7550</v>
      </c>
      <c r="I5" s="1" t="s">
        <v>33</v>
      </c>
      <c r="J5" s="1">
        <v>1850</v>
      </c>
      <c r="K5" s="1">
        <v>1700</v>
      </c>
      <c r="L5" s="1">
        <v>1600</v>
      </c>
      <c r="M5" s="1">
        <v>2400</v>
      </c>
      <c r="N5" s="1">
        <f>SUM(J5:M5)</f>
        <v>7550</v>
      </c>
    </row>
  </sheetData>
  <phoneticPr fontId="4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" sqref="F1"/>
    </sheetView>
  </sheetViews>
  <sheetFormatPr defaultColWidth="9" defaultRowHeight="16.5"/>
  <cols>
    <col min="1" max="16384" width="9" style="1"/>
  </cols>
  <sheetData>
    <row r="1" spans="1:9">
      <c r="A1" s="1" t="s">
        <v>9</v>
      </c>
      <c r="B1" s="3" t="s">
        <v>42</v>
      </c>
      <c r="C1" s="3" t="s">
        <v>42</v>
      </c>
      <c r="F1" s="22" t="s">
        <v>72</v>
      </c>
      <c r="G1" s="1" t="s">
        <v>9</v>
      </c>
      <c r="H1" s="3" t="s">
        <v>42</v>
      </c>
      <c r="I1" s="3" t="s">
        <v>42</v>
      </c>
    </row>
    <row r="2" spans="1:9">
      <c r="A2" s="1" t="s">
        <v>19</v>
      </c>
      <c r="B2" s="1">
        <v>78</v>
      </c>
      <c r="C2" s="1">
        <v>78</v>
      </c>
      <c r="G2" s="1" t="s">
        <v>19</v>
      </c>
      <c r="H2" s="1">
        <v>78</v>
      </c>
      <c r="I2" s="1">
        <v>78</v>
      </c>
    </row>
    <row r="3" spans="1:9">
      <c r="A3" s="1" t="s">
        <v>10</v>
      </c>
      <c r="B3" s="1">
        <v>85</v>
      </c>
      <c r="C3" s="1">
        <v>85</v>
      </c>
      <c r="G3" s="1" t="s">
        <v>10</v>
      </c>
      <c r="H3" s="1">
        <v>85</v>
      </c>
      <c r="I3" s="1">
        <v>85</v>
      </c>
    </row>
    <row r="4" spans="1:9">
      <c r="A4" s="1" t="s">
        <v>11</v>
      </c>
      <c r="B4" s="1">
        <v>45</v>
      </c>
      <c r="C4" s="1">
        <v>45</v>
      </c>
      <c r="G4" s="1" t="s">
        <v>11</v>
      </c>
      <c r="H4" s="1">
        <v>45</v>
      </c>
      <c r="I4" s="1">
        <v>45</v>
      </c>
    </row>
    <row r="5" spans="1:9">
      <c r="A5" s="1" t="s">
        <v>12</v>
      </c>
      <c r="B5" s="1">
        <v>61</v>
      </c>
      <c r="C5" s="1">
        <v>61</v>
      </c>
      <c r="G5" s="1" t="s">
        <v>12</v>
      </c>
      <c r="H5" s="1">
        <v>61</v>
      </c>
      <c r="I5" s="1">
        <v>61</v>
      </c>
    </row>
    <row r="6" spans="1:9">
      <c r="A6" s="1" t="s">
        <v>13</v>
      </c>
      <c r="B6" s="1">
        <v>60</v>
      </c>
      <c r="C6" s="1">
        <v>60</v>
      </c>
      <c r="G6" s="1" t="s">
        <v>13</v>
      </c>
      <c r="H6" s="1">
        <v>60</v>
      </c>
      <c r="I6" s="1">
        <v>60</v>
      </c>
    </row>
    <row r="7" spans="1:9">
      <c r="A7" s="1" t="s">
        <v>14</v>
      </c>
      <c r="B7" s="1">
        <v>91</v>
      </c>
      <c r="C7" s="1">
        <v>91</v>
      </c>
      <c r="G7" s="1" t="s">
        <v>14</v>
      </c>
      <c r="H7" s="1">
        <v>91</v>
      </c>
      <c r="I7" s="1">
        <v>91</v>
      </c>
    </row>
    <row r="8" spans="1:9">
      <c r="A8" s="1" t="s">
        <v>15</v>
      </c>
      <c r="B8" s="1">
        <v>48</v>
      </c>
      <c r="C8" s="1">
        <v>48</v>
      </c>
      <c r="G8" s="1" t="s">
        <v>15</v>
      </c>
      <c r="H8" s="1">
        <v>48</v>
      </c>
      <c r="I8" s="1">
        <v>48</v>
      </c>
    </row>
    <row r="9" spans="1:9">
      <c r="A9" s="1" t="s">
        <v>16</v>
      </c>
      <c r="B9" s="1">
        <v>92</v>
      </c>
      <c r="C9" s="1">
        <v>92</v>
      </c>
      <c r="G9" s="1" t="s">
        <v>16</v>
      </c>
      <c r="H9" s="1">
        <v>92</v>
      </c>
      <c r="I9" s="1">
        <v>92</v>
      </c>
    </row>
    <row r="10" spans="1:9">
      <c r="A10" s="1" t="s">
        <v>17</v>
      </c>
      <c r="B10" s="1">
        <v>86</v>
      </c>
      <c r="C10" s="1">
        <v>86</v>
      </c>
      <c r="G10" s="1" t="s">
        <v>17</v>
      </c>
      <c r="H10" s="1">
        <v>86</v>
      </c>
      <c r="I10" s="1">
        <v>86</v>
      </c>
    </row>
  </sheetData>
  <phoneticPr fontId="4" type="noConversion"/>
  <conditionalFormatting sqref="B2:B10">
    <cfRule type="cellIs" dxfId="34" priority="3" operator="greaterThan">
      <formula>90</formula>
    </cfRule>
    <cfRule type="cellIs" dxfId="33" priority="4" operator="lessThan">
      <formula>60</formula>
    </cfRule>
  </conditionalFormatting>
  <conditionalFormatting sqref="C2:C10">
    <cfRule type="cellIs" dxfId="32" priority="1" operator="greaterThan">
      <formula>90</formula>
    </cfRule>
    <cfRule type="cellIs" dxfId="31" priority="2" operator="lessThan">
      <formula>60</formula>
    </cfRule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" sqref="F1"/>
    </sheetView>
  </sheetViews>
  <sheetFormatPr defaultColWidth="9" defaultRowHeight="16.5"/>
  <cols>
    <col min="1" max="16384" width="9" style="1"/>
  </cols>
  <sheetData>
    <row r="1" spans="1:9">
      <c r="A1" s="1" t="s">
        <v>9</v>
      </c>
      <c r="B1" s="3" t="s">
        <v>42</v>
      </c>
      <c r="C1" s="3" t="s">
        <v>18</v>
      </c>
      <c r="F1" s="22" t="s">
        <v>72</v>
      </c>
      <c r="G1" s="1" t="s">
        <v>9</v>
      </c>
      <c r="H1" s="3" t="s">
        <v>42</v>
      </c>
      <c r="I1" s="3" t="s">
        <v>18</v>
      </c>
    </row>
    <row r="2" spans="1:9">
      <c r="A2" s="1" t="s">
        <v>19</v>
      </c>
      <c r="B2" s="1">
        <v>78</v>
      </c>
      <c r="C2" s="1" t="str">
        <f>IF(B2&lt;60,"不及格"," ")</f>
        <v xml:space="preserve"> </v>
      </c>
      <c r="G2" s="1" t="s">
        <v>19</v>
      </c>
      <c r="H2" s="1">
        <v>78</v>
      </c>
      <c r="I2" s="1" t="str">
        <f>IF(H2&lt;60,"不及格"," ")</f>
        <v xml:space="preserve"> </v>
      </c>
    </row>
    <row r="3" spans="1:9">
      <c r="A3" s="1" t="s">
        <v>10</v>
      </c>
      <c r="B3" s="1">
        <v>85</v>
      </c>
      <c r="C3" s="1" t="str">
        <f t="shared" ref="C3:C10" si="0">IF(B3&lt;60,"不及格"," ")</f>
        <v xml:space="preserve"> </v>
      </c>
      <c r="G3" s="1" t="s">
        <v>10</v>
      </c>
      <c r="H3" s="1">
        <v>85</v>
      </c>
      <c r="I3" s="1" t="str">
        <f t="shared" ref="I3:I10" si="1">IF(H3&lt;60,"不及格"," ")</f>
        <v xml:space="preserve"> </v>
      </c>
    </row>
    <row r="4" spans="1:9">
      <c r="A4" s="1" t="s">
        <v>11</v>
      </c>
      <c r="B4" s="1">
        <v>45</v>
      </c>
      <c r="C4" s="1" t="str">
        <f t="shared" si="0"/>
        <v>不及格</v>
      </c>
      <c r="G4" s="1" t="s">
        <v>11</v>
      </c>
      <c r="H4" s="1">
        <v>45</v>
      </c>
      <c r="I4" s="1" t="str">
        <f t="shared" si="1"/>
        <v>不及格</v>
      </c>
    </row>
    <row r="5" spans="1:9">
      <c r="A5" s="1" t="s">
        <v>12</v>
      </c>
      <c r="B5" s="1">
        <v>61</v>
      </c>
      <c r="C5" s="1" t="str">
        <f t="shared" si="0"/>
        <v xml:space="preserve"> </v>
      </c>
      <c r="G5" s="1" t="s">
        <v>12</v>
      </c>
      <c r="H5" s="1">
        <v>61</v>
      </c>
      <c r="I5" s="1" t="str">
        <f t="shared" si="1"/>
        <v xml:space="preserve"> </v>
      </c>
    </row>
    <row r="6" spans="1:9">
      <c r="A6" s="1" t="s">
        <v>13</v>
      </c>
      <c r="B6" s="1">
        <v>60</v>
      </c>
      <c r="C6" s="1" t="str">
        <f t="shared" si="0"/>
        <v xml:space="preserve"> </v>
      </c>
      <c r="G6" s="1" t="s">
        <v>13</v>
      </c>
      <c r="H6" s="1">
        <v>60</v>
      </c>
      <c r="I6" s="1" t="str">
        <f t="shared" si="1"/>
        <v xml:space="preserve"> </v>
      </c>
    </row>
    <row r="7" spans="1:9">
      <c r="A7" s="1" t="s">
        <v>14</v>
      </c>
      <c r="B7" s="1">
        <v>91</v>
      </c>
      <c r="C7" s="1" t="str">
        <f t="shared" si="0"/>
        <v xml:space="preserve"> </v>
      </c>
      <c r="G7" s="1" t="s">
        <v>14</v>
      </c>
      <c r="H7" s="1">
        <v>91</v>
      </c>
      <c r="I7" s="1" t="str">
        <f t="shared" si="1"/>
        <v xml:space="preserve"> </v>
      </c>
    </row>
    <row r="8" spans="1:9">
      <c r="A8" s="1" t="s">
        <v>15</v>
      </c>
      <c r="B8" s="1">
        <v>48</v>
      </c>
      <c r="C8" s="1" t="str">
        <f t="shared" si="0"/>
        <v>不及格</v>
      </c>
      <c r="G8" s="1" t="s">
        <v>15</v>
      </c>
      <c r="H8" s="1">
        <v>48</v>
      </c>
      <c r="I8" s="1" t="str">
        <f t="shared" si="1"/>
        <v>不及格</v>
      </c>
    </row>
    <row r="9" spans="1:9">
      <c r="A9" s="1" t="s">
        <v>16</v>
      </c>
      <c r="B9" s="1">
        <v>92</v>
      </c>
      <c r="C9" s="1" t="str">
        <f t="shared" si="0"/>
        <v xml:space="preserve"> </v>
      </c>
      <c r="G9" s="1" t="s">
        <v>16</v>
      </c>
      <c r="H9" s="1">
        <v>92</v>
      </c>
      <c r="I9" s="1" t="str">
        <f t="shared" si="1"/>
        <v xml:space="preserve"> </v>
      </c>
    </row>
    <row r="10" spans="1:9">
      <c r="A10" s="1" t="s">
        <v>17</v>
      </c>
      <c r="B10" s="1">
        <v>86</v>
      </c>
      <c r="C10" s="1" t="str">
        <f t="shared" si="0"/>
        <v xml:space="preserve"> </v>
      </c>
      <c r="G10" s="1" t="s">
        <v>17</v>
      </c>
      <c r="H10" s="1">
        <v>86</v>
      </c>
      <c r="I10" s="1" t="str">
        <f t="shared" si="1"/>
        <v xml:space="preserve"> </v>
      </c>
    </row>
  </sheetData>
  <phoneticPr fontId="4" type="noConversion"/>
  <conditionalFormatting sqref="B2:B10">
    <cfRule type="cellIs" dxfId="30" priority="4" operator="greaterThan">
      <formula>90</formula>
    </cfRule>
    <cfRule type="cellIs" dxfId="29" priority="5" operator="lessThan">
      <formula>60</formula>
    </cfRule>
  </conditionalFormatting>
  <conditionalFormatting sqref="C2:C10">
    <cfRule type="containsText" dxfId="28" priority="3" operator="containsText" text="不及格">
      <formula>NOT(ISERROR(SEARCH("不及格",C2)))</formula>
    </cfRule>
  </conditionalFormatting>
  <conditionalFormatting sqref="H2:H10">
    <cfRule type="cellIs" dxfId="27" priority="1" operator="greaterThan">
      <formula>90</formula>
    </cfRule>
    <cfRule type="cellIs" dxfId="26" priority="2" operator="lessThan">
      <formula>60</formula>
    </cfRule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" sqref="F1"/>
    </sheetView>
  </sheetViews>
  <sheetFormatPr defaultColWidth="9" defaultRowHeight="16.5"/>
  <cols>
    <col min="1" max="2" width="9" style="1"/>
    <col min="3" max="3" width="9.5" style="1" bestFit="1" customWidth="1"/>
    <col min="4" max="16384" width="9" style="1"/>
  </cols>
  <sheetData>
    <row r="1" spans="1:9">
      <c r="A1" s="1" t="s">
        <v>9</v>
      </c>
      <c r="B1" s="3" t="s">
        <v>43</v>
      </c>
      <c r="C1" s="3" t="s">
        <v>44</v>
      </c>
      <c r="F1" s="22" t="s">
        <v>72</v>
      </c>
      <c r="G1" s="1" t="s">
        <v>9</v>
      </c>
      <c r="H1" s="3" t="s">
        <v>42</v>
      </c>
      <c r="I1" s="3" t="s">
        <v>18</v>
      </c>
    </row>
    <row r="2" spans="1:9">
      <c r="A2" s="1" t="s">
        <v>45</v>
      </c>
      <c r="B2" s="1">
        <v>78</v>
      </c>
      <c r="C2" s="1" t="str">
        <f>IF(B2&gt;=90,"優等",IF(B2&lt;60,"不及格"," "))</f>
        <v xml:space="preserve"> </v>
      </c>
      <c r="G2" s="1" t="s">
        <v>19</v>
      </c>
      <c r="H2" s="1">
        <v>78</v>
      </c>
      <c r="I2" s="1" t="str">
        <f>IF(H2&gt;=90,"優等",IF(H2&lt;60,"不及格"," "))</f>
        <v xml:space="preserve"> </v>
      </c>
    </row>
    <row r="3" spans="1:9">
      <c r="A3" s="1" t="s">
        <v>10</v>
      </c>
      <c r="B3" s="1">
        <v>85</v>
      </c>
      <c r="C3" s="1" t="str">
        <f t="shared" ref="C3:C10" si="0">IF(B3&gt;=90,"優等",IF(B3&lt;60,"不及格"," "))</f>
        <v xml:space="preserve"> </v>
      </c>
      <c r="G3" s="1" t="s">
        <v>10</v>
      </c>
      <c r="H3" s="1">
        <v>85</v>
      </c>
      <c r="I3" s="1" t="str">
        <f t="shared" ref="I3:I10" si="1">IF(H3&gt;=90,"優等",IF(H3&lt;60,"不及格"," "))</f>
        <v xml:space="preserve"> </v>
      </c>
    </row>
    <row r="4" spans="1:9">
      <c r="A4" s="1" t="s">
        <v>11</v>
      </c>
      <c r="B4" s="1">
        <v>45</v>
      </c>
      <c r="C4" s="1" t="str">
        <f t="shared" si="0"/>
        <v>不及格</v>
      </c>
      <c r="G4" s="1" t="s">
        <v>11</v>
      </c>
      <c r="H4" s="1">
        <v>45</v>
      </c>
      <c r="I4" s="1" t="str">
        <f t="shared" si="1"/>
        <v>不及格</v>
      </c>
    </row>
    <row r="5" spans="1:9">
      <c r="A5" s="1" t="s">
        <v>12</v>
      </c>
      <c r="B5" s="1">
        <v>61</v>
      </c>
      <c r="C5" s="1" t="str">
        <f t="shared" si="0"/>
        <v xml:space="preserve"> </v>
      </c>
      <c r="G5" s="1" t="s">
        <v>12</v>
      </c>
      <c r="H5" s="1">
        <v>61</v>
      </c>
      <c r="I5" s="1" t="str">
        <f t="shared" si="1"/>
        <v xml:space="preserve"> </v>
      </c>
    </row>
    <row r="6" spans="1:9">
      <c r="A6" s="1" t="s">
        <v>13</v>
      </c>
      <c r="B6" s="1">
        <v>60</v>
      </c>
      <c r="C6" s="1" t="str">
        <f t="shared" si="0"/>
        <v xml:space="preserve"> </v>
      </c>
      <c r="G6" s="1" t="s">
        <v>13</v>
      </c>
      <c r="H6" s="1">
        <v>60</v>
      </c>
      <c r="I6" s="1" t="str">
        <f t="shared" si="1"/>
        <v xml:space="preserve"> </v>
      </c>
    </row>
    <row r="7" spans="1:9">
      <c r="A7" s="1" t="s">
        <v>14</v>
      </c>
      <c r="B7" s="1">
        <v>91</v>
      </c>
      <c r="C7" s="1" t="str">
        <f t="shared" si="0"/>
        <v>優等</v>
      </c>
      <c r="G7" s="1" t="s">
        <v>14</v>
      </c>
      <c r="H7" s="1">
        <v>91</v>
      </c>
      <c r="I7" s="1" t="str">
        <f t="shared" si="1"/>
        <v>優等</v>
      </c>
    </row>
    <row r="8" spans="1:9">
      <c r="A8" s="1" t="s">
        <v>15</v>
      </c>
      <c r="B8" s="1">
        <v>48</v>
      </c>
      <c r="C8" s="1" t="str">
        <f t="shared" si="0"/>
        <v>不及格</v>
      </c>
      <c r="G8" s="1" t="s">
        <v>15</v>
      </c>
      <c r="H8" s="1">
        <v>48</v>
      </c>
      <c r="I8" s="1" t="str">
        <f t="shared" si="1"/>
        <v>不及格</v>
      </c>
    </row>
    <row r="9" spans="1:9">
      <c r="A9" s="1" t="s">
        <v>16</v>
      </c>
      <c r="B9" s="1">
        <v>92</v>
      </c>
      <c r="C9" s="1" t="str">
        <f t="shared" si="0"/>
        <v>優等</v>
      </c>
      <c r="G9" s="1" t="s">
        <v>16</v>
      </c>
      <c r="H9" s="1">
        <v>92</v>
      </c>
      <c r="I9" s="1" t="str">
        <f t="shared" si="1"/>
        <v>優等</v>
      </c>
    </row>
    <row r="10" spans="1:9">
      <c r="A10" s="1" t="s">
        <v>17</v>
      </c>
      <c r="B10" s="1">
        <v>86</v>
      </c>
      <c r="C10" s="1" t="str">
        <f t="shared" si="0"/>
        <v xml:space="preserve"> </v>
      </c>
      <c r="G10" s="1" t="s">
        <v>17</v>
      </c>
      <c r="H10" s="1">
        <v>86</v>
      </c>
      <c r="I10" s="1" t="str">
        <f t="shared" si="1"/>
        <v xml:space="preserve"> </v>
      </c>
    </row>
  </sheetData>
  <phoneticPr fontId="4" type="noConversion"/>
  <conditionalFormatting sqref="B2:B10">
    <cfRule type="cellIs" dxfId="25" priority="12" operator="greaterThan">
      <formula>90</formula>
    </cfRule>
    <cfRule type="cellIs" dxfId="24" priority="13" operator="lessThan">
      <formula>60</formula>
    </cfRule>
  </conditionalFormatting>
  <conditionalFormatting sqref="C2:C10">
    <cfRule type="cellIs" dxfId="23" priority="3" operator="equal">
      <formula>"優等"</formula>
    </cfRule>
    <cfRule type="cellIs" dxfId="22" priority="4" operator="equal">
      <formula>"優等"</formula>
    </cfRule>
    <cfRule type="containsText" dxfId="21" priority="5" operator="containsText" text="不及格">
      <formula>NOT(ISERROR(SEARCH("不及格",C2)))</formula>
    </cfRule>
  </conditionalFormatting>
  <conditionalFormatting sqref="H2:H10">
    <cfRule type="cellIs" dxfId="20" priority="1" operator="greaterThan">
      <formula>90</formula>
    </cfRule>
    <cfRule type="cellIs" dxfId="19" priority="2" operator="lessThan">
      <formula>60</formula>
    </cfRule>
  </conditionalFormatting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10"/>
  <sheetViews>
    <sheetView workbookViewId="0">
      <selection activeCell="F2" sqref="F2:F10"/>
    </sheetView>
  </sheetViews>
  <sheetFormatPr defaultColWidth="9" defaultRowHeight="16.5"/>
  <cols>
    <col min="1" max="1" width="7.5" style="9" bestFit="1" customWidth="1"/>
    <col min="2" max="4" width="5.5" style="9" bestFit="1" customWidth="1"/>
    <col min="5" max="5" width="7" style="9" customWidth="1"/>
    <col min="6" max="16384" width="9" style="9"/>
  </cols>
  <sheetData>
    <row r="1" spans="1:6">
      <c r="A1" s="9" t="s">
        <v>9</v>
      </c>
      <c r="B1" s="10" t="s">
        <v>20</v>
      </c>
      <c r="C1" s="10" t="s">
        <v>21</v>
      </c>
      <c r="D1" s="10" t="s">
        <v>22</v>
      </c>
      <c r="E1" s="10" t="s">
        <v>23</v>
      </c>
      <c r="F1" s="10" t="s">
        <v>48</v>
      </c>
    </row>
    <row r="2" spans="1:6">
      <c r="A2" s="9" t="s">
        <v>49</v>
      </c>
      <c r="B2" s="11">
        <v>78</v>
      </c>
      <c r="C2" s="11">
        <v>75</v>
      </c>
      <c r="D2" s="11">
        <v>67</v>
      </c>
      <c r="E2" s="11">
        <f t="shared" ref="E2:E10" si="0">(B2*4+C2*4+D2*3)/11</f>
        <v>73.909090909090907</v>
      </c>
      <c r="F2" s="1" t="str">
        <f>IF(E2&gt;=90,"優等",IF(E2&lt;60,"不及格"," "))</f>
        <v xml:space="preserve"> </v>
      </c>
    </row>
    <row r="3" spans="1:6">
      <c r="A3" s="9" t="s">
        <v>10</v>
      </c>
      <c r="B3" s="11">
        <v>85</v>
      </c>
      <c r="C3" s="11">
        <v>82</v>
      </c>
      <c r="D3" s="11">
        <v>77</v>
      </c>
      <c r="E3" s="11">
        <f t="shared" si="0"/>
        <v>81.727272727272734</v>
      </c>
      <c r="F3" s="1" t="str">
        <f t="shared" ref="F3:F10" si="1">IF(E3&gt;=90,"優等",IF(E3&lt;60,"不及格"," "))</f>
        <v xml:space="preserve"> </v>
      </c>
    </row>
    <row r="4" spans="1:6">
      <c r="A4" s="9" t="s">
        <v>11</v>
      </c>
      <c r="B4" s="11">
        <v>65</v>
      </c>
      <c r="C4" s="11">
        <v>69</v>
      </c>
      <c r="D4" s="11">
        <v>66</v>
      </c>
      <c r="E4" s="11">
        <f t="shared" si="0"/>
        <v>66.727272727272734</v>
      </c>
      <c r="F4" s="1" t="str">
        <f t="shared" si="1"/>
        <v xml:space="preserve"> </v>
      </c>
    </row>
    <row r="5" spans="1:6">
      <c r="A5" s="9" t="s">
        <v>12</v>
      </c>
      <c r="B5" s="11">
        <v>95</v>
      </c>
      <c r="C5" s="11">
        <v>85</v>
      </c>
      <c r="D5" s="11">
        <v>92</v>
      </c>
      <c r="E5" s="11">
        <f t="shared" si="0"/>
        <v>90.545454545454547</v>
      </c>
      <c r="F5" s="1" t="str">
        <f t="shared" si="1"/>
        <v>優等</v>
      </c>
    </row>
    <row r="6" spans="1:6">
      <c r="A6" s="9" t="s">
        <v>13</v>
      </c>
      <c r="B6" s="11">
        <v>79</v>
      </c>
      <c r="C6" s="11">
        <v>88</v>
      </c>
      <c r="D6" s="11">
        <v>81</v>
      </c>
      <c r="E6" s="11">
        <f t="shared" si="0"/>
        <v>82.818181818181813</v>
      </c>
      <c r="F6" s="1" t="str">
        <f t="shared" si="1"/>
        <v xml:space="preserve"> </v>
      </c>
    </row>
    <row r="7" spans="1:6">
      <c r="A7" s="9" t="s">
        <v>14</v>
      </c>
      <c r="B7" s="11">
        <v>91</v>
      </c>
      <c r="C7" s="11">
        <v>89</v>
      </c>
      <c r="D7" s="11">
        <v>82</v>
      </c>
      <c r="E7" s="11">
        <f t="shared" si="0"/>
        <v>87.818181818181813</v>
      </c>
      <c r="F7" s="1" t="str">
        <f t="shared" si="1"/>
        <v xml:space="preserve"> </v>
      </c>
    </row>
    <row r="8" spans="1:6">
      <c r="A8" s="9" t="s">
        <v>15</v>
      </c>
      <c r="B8" s="11">
        <v>72</v>
      </c>
      <c r="C8" s="11">
        <v>62</v>
      </c>
      <c r="D8" s="11">
        <v>78</v>
      </c>
      <c r="E8" s="11">
        <f t="shared" si="0"/>
        <v>70</v>
      </c>
      <c r="F8" s="1" t="str">
        <f t="shared" si="1"/>
        <v xml:space="preserve"> </v>
      </c>
    </row>
    <row r="9" spans="1:6">
      <c r="A9" s="9" t="s">
        <v>16</v>
      </c>
      <c r="B9" s="11">
        <v>92</v>
      </c>
      <c r="C9" s="11">
        <v>93</v>
      </c>
      <c r="D9" s="11">
        <v>90</v>
      </c>
      <c r="E9" s="11">
        <f t="shared" si="0"/>
        <v>91.818181818181813</v>
      </c>
      <c r="F9" s="1" t="str">
        <f t="shared" si="1"/>
        <v>優等</v>
      </c>
    </row>
    <row r="10" spans="1:6">
      <c r="A10" s="9" t="s">
        <v>17</v>
      </c>
      <c r="B10" s="11">
        <v>86</v>
      </c>
      <c r="C10" s="11">
        <v>84</v>
      </c>
      <c r="D10" s="11">
        <v>80</v>
      </c>
      <c r="E10" s="11">
        <f t="shared" si="0"/>
        <v>83.63636363636364</v>
      </c>
      <c r="F10" s="1" t="str">
        <f t="shared" si="1"/>
        <v xml:space="preserve"> </v>
      </c>
    </row>
  </sheetData>
  <phoneticPr fontId="4" type="noConversion"/>
  <pageMargins left="0.75" right="0.75" top="1" bottom="1" header="0.5" footer="0.5"/>
  <headerFooter alignWithMargins="0">
    <oddHeader>&amp;A</oddHeader>
    <oddFooter>第 &amp;P 頁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H1" sqref="H1"/>
    </sheetView>
  </sheetViews>
  <sheetFormatPr defaultColWidth="9" defaultRowHeight="16.5"/>
  <cols>
    <col min="1" max="1" width="10.25" style="1" customWidth="1"/>
    <col min="2" max="4" width="9" style="1"/>
    <col min="5" max="5" width="10.875" style="1" customWidth="1"/>
    <col min="6" max="16384" width="9" style="1"/>
  </cols>
  <sheetData>
    <row r="1" spans="1:13">
      <c r="A1" s="6" t="s">
        <v>25</v>
      </c>
      <c r="B1" s="2" t="s">
        <v>26</v>
      </c>
      <c r="C1" s="5" t="s">
        <v>3</v>
      </c>
      <c r="D1" s="5" t="s">
        <v>4</v>
      </c>
      <c r="E1" s="5" t="s">
        <v>5</v>
      </c>
      <c r="H1" s="22" t="s">
        <v>72</v>
      </c>
      <c r="I1" s="6" t="s">
        <v>25</v>
      </c>
      <c r="J1" s="2" t="s">
        <v>26</v>
      </c>
      <c r="K1" s="5" t="s">
        <v>3</v>
      </c>
      <c r="L1" s="5" t="s">
        <v>4</v>
      </c>
      <c r="M1" s="5" t="s">
        <v>5</v>
      </c>
    </row>
    <row r="2" spans="1:13">
      <c r="A2" s="7">
        <v>41288</v>
      </c>
      <c r="B2" s="1" t="s">
        <v>27</v>
      </c>
      <c r="C2" s="1">
        <v>680</v>
      </c>
      <c r="D2" s="1">
        <v>2</v>
      </c>
      <c r="E2" s="8">
        <v>1360</v>
      </c>
      <c r="I2" s="7">
        <v>41288</v>
      </c>
      <c r="J2" s="1" t="s">
        <v>27</v>
      </c>
      <c r="K2" s="1">
        <v>680</v>
      </c>
      <c r="L2" s="1">
        <v>2</v>
      </c>
      <c r="M2" s="8">
        <v>1360</v>
      </c>
    </row>
    <row r="3" spans="1:13">
      <c r="A3" s="7">
        <v>41289</v>
      </c>
      <c r="B3" s="1" t="s">
        <v>28</v>
      </c>
      <c r="C3" s="1">
        <v>23680</v>
      </c>
      <c r="D3" s="1">
        <v>4</v>
      </c>
      <c r="E3" s="8">
        <v>94720</v>
      </c>
      <c r="I3" s="7">
        <v>41289</v>
      </c>
      <c r="J3" s="1" t="s">
        <v>28</v>
      </c>
      <c r="K3" s="1">
        <v>23680</v>
      </c>
      <c r="L3" s="1">
        <v>4</v>
      </c>
      <c r="M3" s="8">
        <v>94720</v>
      </c>
    </row>
    <row r="4" spans="1:13">
      <c r="A4" s="7">
        <v>41289</v>
      </c>
      <c r="B4" s="1" t="s">
        <v>29</v>
      </c>
      <c r="C4" s="1">
        <v>28750</v>
      </c>
      <c r="D4" s="1">
        <v>3</v>
      </c>
      <c r="E4" s="8">
        <v>86250</v>
      </c>
      <c r="I4" s="7">
        <v>41289</v>
      </c>
      <c r="J4" s="1" t="s">
        <v>29</v>
      </c>
      <c r="K4" s="1">
        <v>28750</v>
      </c>
      <c r="L4" s="1">
        <v>3</v>
      </c>
      <c r="M4" s="8">
        <v>86250</v>
      </c>
    </row>
    <row r="5" spans="1:13">
      <c r="A5" s="7">
        <v>41315</v>
      </c>
      <c r="B5" s="1" t="s">
        <v>31</v>
      </c>
      <c r="C5" s="1">
        <v>36500</v>
      </c>
      <c r="D5" s="1">
        <v>2</v>
      </c>
      <c r="E5" s="8">
        <v>73000</v>
      </c>
      <c r="I5" s="7">
        <v>41315</v>
      </c>
      <c r="J5" s="1" t="s">
        <v>31</v>
      </c>
      <c r="K5" s="1">
        <v>36500</v>
      </c>
      <c r="L5" s="1">
        <v>2</v>
      </c>
      <c r="M5" s="8">
        <v>73000</v>
      </c>
    </row>
    <row r="6" spans="1:13">
      <c r="A6" s="7">
        <v>41321</v>
      </c>
      <c r="B6" s="1" t="s">
        <v>30</v>
      </c>
      <c r="C6" s="1">
        <v>860</v>
      </c>
      <c r="D6" s="1">
        <v>5</v>
      </c>
      <c r="E6" s="8">
        <v>4300</v>
      </c>
      <c r="I6" s="7">
        <v>41321</v>
      </c>
      <c r="J6" s="1" t="s">
        <v>30</v>
      </c>
      <c r="K6" s="1">
        <v>860</v>
      </c>
      <c r="L6" s="1">
        <v>5</v>
      </c>
      <c r="M6" s="8">
        <v>4300</v>
      </c>
    </row>
    <row r="7" spans="1:13">
      <c r="A7" s="7">
        <v>41322</v>
      </c>
      <c r="B7" s="1" t="s">
        <v>28</v>
      </c>
      <c r="C7" s="1">
        <v>23680</v>
      </c>
      <c r="D7" s="1">
        <v>2</v>
      </c>
      <c r="E7" s="8">
        <v>47360</v>
      </c>
      <c r="I7" s="7">
        <v>41322</v>
      </c>
      <c r="J7" s="1" t="s">
        <v>28</v>
      </c>
      <c r="K7" s="1">
        <v>23680</v>
      </c>
      <c r="L7" s="1">
        <v>2</v>
      </c>
      <c r="M7" s="8">
        <v>47360</v>
      </c>
    </row>
    <row r="8" spans="1:13">
      <c r="A8" s="7">
        <v>41323</v>
      </c>
      <c r="B8" s="1" t="s">
        <v>29</v>
      </c>
      <c r="C8" s="1">
        <v>28750</v>
      </c>
      <c r="D8" s="1">
        <v>3</v>
      </c>
      <c r="E8" s="8">
        <v>86250</v>
      </c>
      <c r="I8" s="7">
        <v>41323</v>
      </c>
      <c r="J8" s="1" t="s">
        <v>29</v>
      </c>
      <c r="K8" s="1">
        <v>28750</v>
      </c>
      <c r="L8" s="1">
        <v>3</v>
      </c>
      <c r="M8" s="8">
        <v>86250</v>
      </c>
    </row>
    <row r="9" spans="1:13">
      <c r="A9" s="7">
        <v>41347</v>
      </c>
      <c r="B9" s="1" t="s">
        <v>32</v>
      </c>
      <c r="C9" s="1">
        <v>1250</v>
      </c>
      <c r="D9" s="1">
        <v>7</v>
      </c>
      <c r="E9" s="8">
        <v>8750</v>
      </c>
      <c r="I9" s="7">
        <v>41347</v>
      </c>
      <c r="J9" s="1" t="s">
        <v>32</v>
      </c>
      <c r="K9" s="1">
        <v>1250</v>
      </c>
      <c r="L9" s="1">
        <v>7</v>
      </c>
      <c r="M9" s="8">
        <v>8750</v>
      </c>
    </row>
    <row r="10" spans="1:13">
      <c r="A10" s="7">
        <v>41347</v>
      </c>
      <c r="B10" s="1" t="s">
        <v>28</v>
      </c>
      <c r="C10" s="1">
        <v>23680</v>
      </c>
      <c r="D10" s="1">
        <v>3</v>
      </c>
      <c r="E10" s="8">
        <v>71040</v>
      </c>
      <c r="I10" s="7">
        <v>41347</v>
      </c>
      <c r="J10" s="1" t="s">
        <v>28</v>
      </c>
      <c r="K10" s="1">
        <v>23680</v>
      </c>
      <c r="L10" s="1">
        <v>3</v>
      </c>
      <c r="M10" s="8">
        <v>71040</v>
      </c>
    </row>
  </sheetData>
  <sortState ref="A2:E10">
    <sortCondition ref="A2"/>
  </sortState>
  <phoneticPr fontId="4" type="noConversion"/>
  <conditionalFormatting sqref="A2:A10">
    <cfRule type="cellIs" dxfId="18" priority="1" operator="between">
      <formula>41306</formula>
      <formula>41321</formula>
    </cfRule>
    <cfRule type="cellIs" dxfId="17" priority="2" operator="between">
      <formula>40590</formula>
      <formula>40591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F1" sqref="F1"/>
    </sheetView>
  </sheetViews>
  <sheetFormatPr defaultColWidth="9" defaultRowHeight="16.5"/>
  <cols>
    <col min="1" max="16384" width="9" style="1"/>
  </cols>
  <sheetData>
    <row r="1" spans="1:8">
      <c r="A1" s="1" t="s">
        <v>9</v>
      </c>
      <c r="B1" s="3" t="s">
        <v>43</v>
      </c>
      <c r="F1" s="22" t="s">
        <v>72</v>
      </c>
      <c r="G1" s="1" t="s">
        <v>9</v>
      </c>
      <c r="H1" s="3" t="s">
        <v>42</v>
      </c>
    </row>
    <row r="2" spans="1:8">
      <c r="A2" s="1" t="s">
        <v>45</v>
      </c>
      <c r="B2" s="1">
        <v>78</v>
      </c>
      <c r="G2" s="1" t="s">
        <v>19</v>
      </c>
      <c r="H2" s="1">
        <v>78</v>
      </c>
    </row>
    <row r="3" spans="1:8">
      <c r="A3" s="1" t="s">
        <v>10</v>
      </c>
      <c r="B3" s="1">
        <v>85</v>
      </c>
      <c r="G3" s="1" t="s">
        <v>10</v>
      </c>
      <c r="H3" s="1">
        <v>85</v>
      </c>
    </row>
    <row r="4" spans="1:8">
      <c r="A4" s="1" t="s">
        <v>11</v>
      </c>
      <c r="B4" s="1">
        <v>45</v>
      </c>
      <c r="G4" s="1" t="s">
        <v>11</v>
      </c>
      <c r="H4" s="1">
        <v>45</v>
      </c>
    </row>
    <row r="5" spans="1:8">
      <c r="A5" s="1" t="s">
        <v>47</v>
      </c>
      <c r="B5" s="1">
        <v>78</v>
      </c>
      <c r="G5" s="1" t="s">
        <v>19</v>
      </c>
      <c r="H5" s="1">
        <v>78</v>
      </c>
    </row>
    <row r="6" spans="1:8">
      <c r="A6" s="1" t="s">
        <v>13</v>
      </c>
      <c r="B6" s="1">
        <v>60</v>
      </c>
      <c r="G6" s="1" t="s">
        <v>13</v>
      </c>
      <c r="H6" s="1">
        <v>60</v>
      </c>
    </row>
    <row r="7" spans="1:8">
      <c r="A7" s="1" t="s">
        <v>14</v>
      </c>
      <c r="B7" s="1">
        <v>91</v>
      </c>
      <c r="G7" s="1" t="s">
        <v>14</v>
      </c>
      <c r="H7" s="1">
        <v>91</v>
      </c>
    </row>
    <row r="8" spans="1:8">
      <c r="A8" s="1" t="s">
        <v>15</v>
      </c>
      <c r="B8" s="1">
        <v>45</v>
      </c>
      <c r="G8" s="1" t="s">
        <v>15</v>
      </c>
      <c r="H8" s="1">
        <v>45</v>
      </c>
    </row>
    <row r="9" spans="1:8">
      <c r="A9" s="1" t="s">
        <v>16</v>
      </c>
      <c r="B9" s="1">
        <v>92</v>
      </c>
      <c r="G9" s="1" t="s">
        <v>16</v>
      </c>
      <c r="H9" s="1">
        <v>92</v>
      </c>
    </row>
    <row r="10" spans="1:8">
      <c r="A10" s="1" t="s">
        <v>17</v>
      </c>
      <c r="B10" s="1">
        <v>86</v>
      </c>
      <c r="G10" s="1" t="s">
        <v>17</v>
      </c>
      <c r="H10" s="1">
        <v>86</v>
      </c>
    </row>
  </sheetData>
  <phoneticPr fontId="4" type="noConversion"/>
  <conditionalFormatting sqref="A2:A10">
    <cfRule type="uniqueValues" dxfId="16" priority="1"/>
  </conditionalFormatting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樣式及格式化</vt:lpstr>
      <vt:lpstr>儲存格樣式</vt:lpstr>
      <vt:lpstr>格式化為表格</vt:lpstr>
      <vt:lpstr>格式化條件-字體顏色</vt:lpstr>
      <vt:lpstr>格式化條件-文字</vt:lpstr>
      <vt:lpstr>格式化條件-多重文字</vt:lpstr>
      <vt:lpstr>平均成績</vt:lpstr>
      <vt:lpstr>格式化條件-日期</vt:lpstr>
      <vt:lpstr>格式化條件-重複值</vt:lpstr>
      <vt:lpstr>格式化條件-頂端底端項目</vt:lpstr>
      <vt:lpstr>格式化條件-資料橫條</vt:lpstr>
      <vt:lpstr>格式化條件-色階</vt:lpstr>
      <vt:lpstr>格式化條件-圖示集</vt:lpstr>
      <vt:lpstr>格式化條件-新增條件1</vt:lpstr>
      <vt:lpstr>格式化條件-新增條件2</vt:lpstr>
      <vt:lpstr>公式4</vt:lpstr>
      <vt:lpstr>公式5</vt:lpstr>
      <vt:lpstr>格式化條件-公式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楊世瑩</dc:creator>
  <cp:lastModifiedBy>SL</cp:lastModifiedBy>
  <dcterms:created xsi:type="dcterms:W3CDTF">2007-01-08T16:08:41Z</dcterms:created>
  <dcterms:modified xsi:type="dcterms:W3CDTF">2017-10-16T09:00:41Z</dcterms:modified>
</cp:coreProperties>
</file>