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eaching\office2019\excel2019fun\web\"/>
    </mc:Choice>
  </mc:AlternateContent>
  <xr:revisionPtr revIDLastSave="0" documentId="13_ncr:1_{206AC5F6-BB75-4CA5-A7C2-E09DB8AB2F07}" xr6:coauthVersionLast="36" xr6:coauthVersionMax="36" xr10:uidLastSave="{00000000-0000-0000-0000-000000000000}"/>
  <bookViews>
    <workbookView xWindow="7665" yWindow="-15" windowWidth="7710" windowHeight="8055" tabRatio="862" xr2:uid="{00000000-000D-0000-FFFF-FFFF00000000}"/>
  </bookViews>
  <sheets>
    <sheet name="logical2013" sheetId="68" r:id="rId1"/>
    <sheet name="羅輯公式" sheetId="32" r:id="rId2"/>
    <sheet name="羅輯" sheetId="31" r:id="rId3"/>
    <sheet name="羅輯 (ex)" sheetId="70" r:id="rId4"/>
    <sheet name="AND" sheetId="2" r:id="rId5"/>
    <sheet name="AND (ex)" sheetId="71" r:id="rId6"/>
    <sheet name="IF" sheetId="1" r:id="rId7"/>
    <sheet name="IF (ex)" sheetId="72" r:id="rId8"/>
    <sheet name="OR+not" sheetId="3" r:id="rId9"/>
    <sheet name="OR" sheetId="73" r:id="rId10"/>
  </sheets>
  <definedNames>
    <definedName name="AMOUNT" localSheetId="3">#REF!</definedName>
    <definedName name="AMOUNT">#REF!</definedName>
    <definedName name="amount1">#REF!</definedName>
    <definedName name="new">#REF!</definedName>
    <definedName name="信函">#REF!</definedName>
    <definedName name="計費標準">#REF!</definedName>
    <definedName name="起點">#REF!</definedName>
    <definedName name="終點">#REF!</definedName>
    <definedName name="業績">#REF!</definedName>
    <definedName name="業績2">#REF!</definedName>
  </definedNames>
  <calcPr calcId="191029"/>
</workbook>
</file>

<file path=xl/calcChain.xml><?xml version="1.0" encoding="utf-8"?>
<calcChain xmlns="http://schemas.openxmlformats.org/spreadsheetml/2006/main">
  <c r="G11" i="72" l="1"/>
  <c r="G10" i="72"/>
  <c r="G9" i="72"/>
  <c r="G8" i="72"/>
  <c r="G7" i="72"/>
  <c r="G6" i="72"/>
  <c r="G5" i="72"/>
  <c r="G4" i="72"/>
  <c r="G3" i="72"/>
  <c r="G2" i="72"/>
  <c r="B13" i="70"/>
  <c r="B10" i="70"/>
  <c r="A10" i="70"/>
  <c r="G3" i="2" l="1"/>
  <c r="G4" i="2"/>
  <c r="G5" i="2"/>
  <c r="G6" i="2"/>
  <c r="G7" i="2"/>
  <c r="G8" i="2"/>
  <c r="G9" i="2"/>
  <c r="G10" i="2"/>
  <c r="G11" i="2"/>
  <c r="G2" i="2"/>
  <c r="F2" i="3" l="1"/>
  <c r="B11" i="31"/>
  <c r="A10" i="31"/>
  <c r="G3" i="3"/>
  <c r="G4" i="3"/>
  <c r="G5" i="3"/>
  <c r="G6" i="3"/>
  <c r="G7" i="3"/>
  <c r="G8" i="3"/>
  <c r="G9" i="3"/>
  <c r="G10" i="3"/>
  <c r="G11" i="3"/>
  <c r="G12" i="3"/>
  <c r="G13" i="3"/>
  <c r="G2" i="3"/>
  <c r="F3" i="3"/>
  <c r="F4" i="3"/>
  <c r="F5" i="3"/>
  <c r="F6" i="3"/>
  <c r="F7" i="3"/>
  <c r="F8" i="3"/>
  <c r="F9" i="3"/>
  <c r="F10" i="3"/>
  <c r="F11" i="3"/>
  <c r="F12" i="3"/>
  <c r="F13" i="3"/>
  <c r="D2" i="32"/>
  <c r="B13" i="31"/>
  <c r="D3" i="32"/>
  <c r="D4" i="32"/>
  <c r="D5" i="32"/>
  <c r="D6" i="32"/>
  <c r="D7" i="32"/>
  <c r="D8" i="32"/>
  <c r="D9" i="32"/>
  <c r="D10" i="32"/>
  <c r="D11" i="32"/>
  <c r="D12" i="32"/>
  <c r="D13" i="32"/>
  <c r="D14" i="32"/>
  <c r="B10" i="31"/>
  <c r="G2" i="1"/>
  <c r="H2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</calcChain>
</file>

<file path=xl/sharedStrings.xml><?xml version="1.0" encoding="utf-8"?>
<sst xmlns="http://schemas.openxmlformats.org/spreadsheetml/2006/main" count="200" uniqueCount="172">
  <si>
    <t>曾寶怡</t>
    <phoneticPr fontId="2" type="noConversion"/>
  </si>
  <si>
    <t>林新如</t>
    <phoneticPr fontId="2" type="noConversion"/>
  </si>
  <si>
    <t>王勵宏</t>
    <phoneticPr fontId="2" type="noConversion"/>
  </si>
  <si>
    <t>彭家蕙</t>
    <phoneticPr fontId="2" type="noConversion"/>
  </si>
  <si>
    <t>江美奇</t>
    <phoneticPr fontId="2" type="noConversion"/>
  </si>
  <si>
    <t>蘇永慷</t>
    <phoneticPr fontId="2" type="noConversion"/>
  </si>
  <si>
    <t>余程慶</t>
    <phoneticPr fontId="2" type="noConversion"/>
  </si>
  <si>
    <t>蕭雅萱</t>
    <phoneticPr fontId="2" type="noConversion"/>
  </si>
  <si>
    <t>張蕙妹</t>
    <phoneticPr fontId="2" type="noConversion"/>
  </si>
  <si>
    <t>游洪銘</t>
    <phoneticPr fontId="2" type="noConversion"/>
  </si>
  <si>
    <t>座號</t>
    <phoneticPr fontId="2" type="noConversion"/>
  </si>
  <si>
    <t>姓名</t>
    <phoneticPr fontId="2" type="noConversion"/>
  </si>
  <si>
    <t>國文</t>
    <phoneticPr fontId="2" type="noConversion"/>
  </si>
  <si>
    <t>英文</t>
    <phoneticPr fontId="2" type="noConversion"/>
  </si>
  <si>
    <t>統計</t>
    <phoneticPr fontId="2" type="noConversion"/>
  </si>
  <si>
    <t>企管</t>
    <phoneticPr fontId="2" type="noConversion"/>
  </si>
  <si>
    <t>平均</t>
    <phoneticPr fontId="2" type="noConversion"/>
  </si>
  <si>
    <t>總評</t>
    <phoneticPr fontId="2" type="noConversion"/>
  </si>
  <si>
    <t>游洪銘</t>
    <phoneticPr fontId="2" type="noConversion"/>
  </si>
  <si>
    <t>張蕙妹</t>
    <phoneticPr fontId="2" type="noConversion"/>
  </si>
  <si>
    <t>蕭雅萱</t>
    <phoneticPr fontId="2" type="noConversion"/>
  </si>
  <si>
    <t>余程慶</t>
    <phoneticPr fontId="2" type="noConversion"/>
  </si>
  <si>
    <t>蘇永慷</t>
    <phoneticPr fontId="2" type="noConversion"/>
  </si>
  <si>
    <t>江美奇</t>
    <phoneticPr fontId="2" type="noConversion"/>
  </si>
  <si>
    <t>彭家蕙</t>
    <phoneticPr fontId="2" type="noConversion"/>
  </si>
  <si>
    <t>王勵宏</t>
    <phoneticPr fontId="2" type="noConversion"/>
  </si>
  <si>
    <t>林新如</t>
    <phoneticPr fontId="2" type="noConversion"/>
  </si>
  <si>
    <t>曾寶怡</t>
    <phoneticPr fontId="2" type="noConversion"/>
  </si>
  <si>
    <t>報考資格</t>
    <phoneticPr fontId="2" type="noConversion"/>
  </si>
  <si>
    <t>企管</t>
    <phoneticPr fontId="2" type="noConversion"/>
  </si>
  <si>
    <t>統計</t>
    <phoneticPr fontId="2" type="noConversion"/>
  </si>
  <si>
    <t>英文</t>
    <phoneticPr fontId="2" type="noConversion"/>
  </si>
  <si>
    <t>國文</t>
    <phoneticPr fontId="2" type="noConversion"/>
  </si>
  <si>
    <t>姓名</t>
    <phoneticPr fontId="2" type="noConversion"/>
  </si>
  <si>
    <t>座號</t>
    <phoneticPr fontId="2" type="noConversion"/>
  </si>
  <si>
    <t>章愛晴</t>
    <phoneticPr fontId="2" type="noConversion"/>
  </si>
  <si>
    <t>秦若美</t>
    <phoneticPr fontId="2" type="noConversion"/>
  </si>
  <si>
    <t>何慕楓</t>
    <phoneticPr fontId="2" type="noConversion"/>
  </si>
  <si>
    <t>覃筱筎</t>
    <phoneticPr fontId="2" type="noConversion"/>
  </si>
  <si>
    <t>方美茵</t>
    <phoneticPr fontId="2" type="noConversion"/>
  </si>
  <si>
    <t>程采樺</t>
    <phoneticPr fontId="2" type="noConversion"/>
  </si>
  <si>
    <t>李曉嵐</t>
    <phoneticPr fontId="2" type="noConversion"/>
  </si>
  <si>
    <t>莊妮妮</t>
    <phoneticPr fontId="2" type="noConversion"/>
  </si>
  <si>
    <t>林靈</t>
    <phoneticPr fontId="2" type="noConversion"/>
  </si>
  <si>
    <t>范曉璦</t>
    <phoneticPr fontId="2" type="noConversion"/>
  </si>
  <si>
    <t>許慧庭</t>
    <phoneticPr fontId="2" type="noConversion"/>
  </si>
  <si>
    <t>許紫心</t>
    <phoneticPr fontId="2" type="noConversion"/>
  </si>
  <si>
    <t>學號</t>
    <phoneticPr fontId="2" type="noConversion"/>
  </si>
  <si>
    <t>姓名</t>
    <phoneticPr fontId="2" type="noConversion"/>
  </si>
  <si>
    <t>會計</t>
    <phoneticPr fontId="2" type="noConversion"/>
  </si>
  <si>
    <t>經濟</t>
    <phoneticPr fontId="2" type="noConversion"/>
  </si>
  <si>
    <t>統計</t>
    <phoneticPr fontId="2" type="noConversion"/>
  </si>
  <si>
    <t>合格/不合格</t>
    <phoneticPr fontId="2" type="noConversion"/>
  </si>
  <si>
    <t>公式</t>
    <phoneticPr fontId="9" type="noConversion"/>
  </si>
  <si>
    <t>範例</t>
    <phoneticPr fontId="9" type="noConversion"/>
  </si>
  <si>
    <t>結果</t>
    <phoneticPr fontId="9" type="noConversion"/>
  </si>
  <si>
    <t>作用</t>
    <phoneticPr fontId="9" type="noConversion"/>
  </si>
  <si>
    <r>
      <t xml:space="preserve">=if(c13&gt;c14, </t>
    </r>
    <r>
      <rPr>
        <b/>
        <shadow/>
        <sz val="12"/>
        <rFont val="Arial"/>
        <family val="2"/>
      </rPr>
      <t>“</t>
    </r>
    <r>
      <rPr>
        <b/>
        <shadow/>
        <sz val="12"/>
        <rFont val="新細明體"/>
        <family val="1"/>
        <charset val="136"/>
      </rPr>
      <t>賺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, </t>
    </r>
    <r>
      <rPr>
        <b/>
        <shadow/>
        <sz val="12"/>
        <rFont val="Arial"/>
        <family val="2"/>
      </rPr>
      <t>”</t>
    </r>
    <r>
      <rPr>
        <b/>
        <shadow/>
        <sz val="12"/>
        <rFont val="新細明體"/>
        <family val="1"/>
        <charset val="136"/>
      </rPr>
      <t>賠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) </t>
    </r>
    <phoneticPr fontId="9" type="noConversion"/>
  </si>
  <si>
    <t>=or(logical1,logical2...)</t>
    <phoneticPr fontId="9" type="noConversion"/>
  </si>
  <si>
    <r>
      <t>n</t>
    </r>
    <r>
      <rPr>
        <sz val="9"/>
        <color indexed="12"/>
        <rFont val="Times New Roman"/>
        <family val="1"/>
      </rPr>
      <t>OR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新細明體"/>
        <family val="1"/>
        <charset val="136"/>
      </rPr>
      <t>函數和</t>
    </r>
    <r>
      <rPr>
        <sz val="9"/>
        <color indexed="8"/>
        <rFont val="Times New Roman"/>
        <family val="1"/>
      </rPr>
      <t xml:space="preserve"> </t>
    </r>
    <r>
      <rPr>
        <sz val="9"/>
        <color indexed="12"/>
        <rFont val="Times New Roman"/>
        <family val="1"/>
      </rPr>
      <t xml:space="preserve">AND </t>
    </r>
    <r>
      <rPr>
        <sz val="9"/>
        <color indexed="8"/>
        <rFont val="新細明體"/>
        <family val="1"/>
        <charset val="136"/>
      </rPr>
      <t>函數一樣，所有引數都必須是邏輯判斷式，不同的是，當引數中只要有一個成立就傳回</t>
    </r>
    <r>
      <rPr>
        <sz val="9"/>
        <color indexed="8"/>
        <rFont val="Times New Roman"/>
        <family val="1"/>
      </rPr>
      <t xml:space="preserve"> TRUE</t>
    </r>
    <r>
      <rPr>
        <sz val="9"/>
        <color indexed="8"/>
        <rFont val="新細明體"/>
        <family val="1"/>
        <charset val="136"/>
      </rPr>
      <t xml:space="preserve">，其格式為： </t>
    </r>
  </si>
  <si>
    <t>售價</t>
    <phoneticPr fontId="9" type="noConversion"/>
  </si>
  <si>
    <t>成本</t>
    <phoneticPr fontId="9" type="noConversion"/>
  </si>
  <si>
    <r>
      <t xml:space="preserve">=if(c1&gt;c2, </t>
    </r>
    <r>
      <rPr>
        <b/>
        <shadow/>
        <sz val="12"/>
        <rFont val="Arial"/>
        <family val="2"/>
      </rPr>
      <t>“</t>
    </r>
    <r>
      <rPr>
        <b/>
        <shadow/>
        <sz val="12"/>
        <rFont val="新細明體"/>
        <family val="1"/>
        <charset val="136"/>
      </rPr>
      <t>賺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, </t>
    </r>
    <r>
      <rPr>
        <b/>
        <shadow/>
        <sz val="12"/>
        <rFont val="Arial"/>
        <family val="2"/>
      </rPr>
      <t>”</t>
    </r>
    <r>
      <rPr>
        <b/>
        <shadow/>
        <sz val="12"/>
        <rFont val="新細明體"/>
        <family val="1"/>
        <charset val="136"/>
      </rPr>
      <t>賠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) </t>
    </r>
    <phoneticPr fontId="9" type="noConversion"/>
  </si>
  <si>
    <t>輸入於Ｄ欄之內容</t>
  </si>
  <si>
    <t>實際外觀</t>
  </si>
  <si>
    <t>=NOT(5&lt;3)</t>
    <phoneticPr fontId="9" type="noConversion"/>
  </si>
  <si>
    <t>=AND(5&gt;3,"A"&lt;&gt;"B")</t>
    <phoneticPr fontId="9" type="noConversion"/>
  </si>
  <si>
    <t>=OR(5&gt;3,"A"="B")</t>
    <phoneticPr fontId="9" type="noConversion"/>
  </si>
  <si>
    <t>=-2^2</t>
    <phoneticPr fontId="9" type="noConversion"/>
  </si>
  <si>
    <t>=15%</t>
    <phoneticPr fontId="9" type="noConversion"/>
  </si>
  <si>
    <t>=3^2</t>
    <phoneticPr fontId="9" type="noConversion"/>
  </si>
  <si>
    <t>=5*6/3</t>
    <phoneticPr fontId="9" type="noConversion"/>
  </si>
  <si>
    <t>=5*(2+4)/3+2</t>
    <phoneticPr fontId="9" type="noConversion"/>
  </si>
  <si>
    <t>="A"&amp;"B"</t>
    <phoneticPr fontId="9" type="noConversion"/>
  </si>
  <si>
    <t>=5&lt;&gt;3</t>
    <phoneticPr fontId="9" type="noConversion"/>
  </si>
  <si>
    <t>=5&gt;3</t>
    <phoneticPr fontId="9" type="noConversion"/>
  </si>
  <si>
    <t>=5&gt;=3</t>
    <phoneticPr fontId="9" type="noConversion"/>
  </si>
  <si>
    <t>=5&lt;=3</t>
    <phoneticPr fontId="9" type="noConversion"/>
  </si>
  <si>
    <t>經濟&gt;=80分</t>
    <phoneticPr fontId="2" type="noConversion"/>
  </si>
  <si>
    <t>=IF(logical_test, vaule_if_true, vaule_if_false)</t>
    <phoneticPr fontId="9" type="noConversion"/>
  </si>
  <si>
    <t>=and(logical1,logical2...)</t>
    <phoneticPr fontId="9" type="noConversion"/>
  </si>
  <si>
    <r>
      <t>=IF(B8&gt;B9, "</t>
    </r>
    <r>
      <rPr>
        <sz val="12"/>
        <rFont val="細明體"/>
        <family val="3"/>
        <charset val="136"/>
      </rPr>
      <t>賺</t>
    </r>
    <r>
      <rPr>
        <sz val="12"/>
        <rFont val="Times New Roman"/>
        <family val="1"/>
      </rPr>
      <t>", "</t>
    </r>
    <r>
      <rPr>
        <sz val="12"/>
        <rFont val="細明體"/>
        <family val="3"/>
        <charset val="136"/>
      </rPr>
      <t>賠</t>
    </r>
    <r>
      <rPr>
        <sz val="12"/>
        <rFont val="Times New Roman"/>
        <family val="1"/>
      </rPr>
      <t>")&amp;(B8-B9)</t>
    </r>
    <phoneticPr fontId="9" type="noConversion"/>
  </si>
  <si>
    <t>=not(logical1,)</t>
    <phoneticPr fontId="9" type="noConversion"/>
  </si>
  <si>
    <r>
      <t xml:space="preserve"> 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 =B8-B9</t>
    </r>
    <phoneticPr fontId="9" type="noConversion"/>
  </si>
  <si>
    <t>邏輯函數</t>
  </si>
  <si>
    <t>描述</t>
  </si>
  <si>
    <t>Mark</t>
    <phoneticPr fontId="9" type="noConversion"/>
  </si>
  <si>
    <t>AND 函數</t>
  </si>
  <si>
    <t>如果所有引數為 TRUE，則傳回 TRUE</t>
  </si>
  <si>
    <t>FALSE 函數</t>
  </si>
  <si>
    <t>傳回邏輯值 FALSE</t>
  </si>
  <si>
    <t>IF 函數</t>
  </si>
  <si>
    <t>指定要執行的邏輯測試</t>
  </si>
  <si>
    <t>IFERROR 函數</t>
  </si>
  <si>
    <t>如果公式計算結果錯誤，就傳回您所指定的值，否則傳回公式的結果</t>
  </si>
  <si>
    <t>IFNA 函數</t>
  </si>
  <si>
    <t>如果運算式解析為 #N/A，會傳回您指定的值，否則會傳回運算式的結果</t>
  </si>
  <si>
    <t>NEW</t>
    <phoneticPr fontId="9" type="noConversion"/>
  </si>
  <si>
    <t>NOT 函數</t>
  </si>
  <si>
    <t>反轉引數的邏輯值</t>
  </si>
  <si>
    <t>OR 函數</t>
  </si>
  <si>
    <t>如果任何引數為 TRUE，則傳回 TRUE</t>
  </si>
  <si>
    <t>TRUE 函數</t>
  </si>
  <si>
    <t>傳回邏輯值 TRUE</t>
  </si>
  <si>
    <t>XOR 函數</t>
  </si>
  <si>
    <t>傳回所有引數的邏輯 Exclusive Or</t>
  </si>
  <si>
    <t>公式</t>
    <phoneticPr fontId="9" type="noConversion"/>
  </si>
  <si>
    <t>結果</t>
    <phoneticPr fontId="9" type="noConversion"/>
  </si>
  <si>
    <r>
      <t xml:space="preserve">=if(c13&gt;c14, </t>
    </r>
    <r>
      <rPr>
        <b/>
        <shadow/>
        <sz val="12"/>
        <rFont val="Arial"/>
        <family val="2"/>
      </rPr>
      <t>“</t>
    </r>
    <r>
      <rPr>
        <b/>
        <shadow/>
        <sz val="12"/>
        <rFont val="新細明體"/>
        <family val="1"/>
        <charset val="136"/>
      </rPr>
      <t>賺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, </t>
    </r>
    <r>
      <rPr>
        <b/>
        <shadow/>
        <sz val="12"/>
        <rFont val="Arial"/>
        <family val="2"/>
      </rPr>
      <t>”</t>
    </r>
    <r>
      <rPr>
        <b/>
        <shadow/>
        <sz val="12"/>
        <rFont val="新細明體"/>
        <family val="1"/>
        <charset val="136"/>
      </rPr>
      <t>賠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) </t>
    </r>
    <phoneticPr fontId="9" type="noConversion"/>
  </si>
  <si>
    <t>=or(logical1,logical2...)</t>
    <phoneticPr fontId="9" type="noConversion"/>
  </si>
  <si>
    <t>=and(logical1,logical2...)</t>
    <phoneticPr fontId="9" type="noConversion"/>
  </si>
  <si>
    <t>售價</t>
    <phoneticPr fontId="9" type="noConversion"/>
  </si>
  <si>
    <t>成本</t>
    <phoneticPr fontId="9" type="noConversion"/>
  </si>
  <si>
    <r>
      <t xml:space="preserve"> 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 =B13-B14</t>
    </r>
    <phoneticPr fontId="9" type="noConversion"/>
  </si>
  <si>
    <r>
      <t xml:space="preserve">=if(c1&gt;c2, </t>
    </r>
    <r>
      <rPr>
        <b/>
        <shadow/>
        <sz val="12"/>
        <rFont val="Arial"/>
        <family val="2"/>
      </rPr>
      <t>“</t>
    </r>
    <r>
      <rPr>
        <b/>
        <shadow/>
        <sz val="12"/>
        <rFont val="新細明體"/>
        <family val="1"/>
        <charset val="136"/>
      </rPr>
      <t>賺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, </t>
    </r>
    <r>
      <rPr>
        <b/>
        <shadow/>
        <sz val="12"/>
        <rFont val="Arial"/>
        <family val="2"/>
      </rPr>
      <t>”</t>
    </r>
    <r>
      <rPr>
        <b/>
        <shadow/>
        <sz val="12"/>
        <rFont val="新細明體"/>
        <family val="1"/>
        <charset val="136"/>
      </rPr>
      <t>賠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) </t>
    </r>
    <phoneticPr fontId="9" type="noConversion"/>
  </si>
  <si>
    <r>
      <t>=IF(B8&gt;B9, "</t>
    </r>
    <r>
      <rPr>
        <sz val="12"/>
        <rFont val="細明體"/>
        <family val="3"/>
        <charset val="136"/>
      </rPr>
      <t>賺</t>
    </r>
    <r>
      <rPr>
        <sz val="12"/>
        <rFont val="Times New Roman"/>
        <family val="1"/>
      </rPr>
      <t>", "</t>
    </r>
    <r>
      <rPr>
        <sz val="12"/>
        <rFont val="細明體"/>
        <family val="3"/>
        <charset val="136"/>
      </rPr>
      <t>賠</t>
    </r>
    <r>
      <rPr>
        <sz val="12"/>
        <rFont val="Times New Roman"/>
        <family val="1"/>
      </rPr>
      <t>")&amp;(B8-B9)</t>
    </r>
    <phoneticPr fontId="9" type="noConversion"/>
  </si>
  <si>
    <t>英文</t>
    <phoneticPr fontId="2" type="noConversion"/>
  </si>
  <si>
    <t>統計</t>
    <phoneticPr fontId="2" type="noConversion"/>
  </si>
  <si>
    <t>企管</t>
    <phoneticPr fontId="2" type="noConversion"/>
  </si>
  <si>
    <t>報考資格</t>
    <phoneticPr fontId="2" type="noConversion"/>
  </si>
  <si>
    <t>曾寶怡</t>
    <phoneticPr fontId="2" type="noConversion"/>
  </si>
  <si>
    <t>林新如</t>
    <phoneticPr fontId="2" type="noConversion"/>
  </si>
  <si>
    <t>王勵宏</t>
    <phoneticPr fontId="2" type="noConversion"/>
  </si>
  <si>
    <t>彭家蕙</t>
    <phoneticPr fontId="2" type="noConversion"/>
  </si>
  <si>
    <t>江美奇</t>
    <phoneticPr fontId="2" type="noConversion"/>
  </si>
  <si>
    <t>蘇永慷</t>
    <phoneticPr fontId="2" type="noConversion"/>
  </si>
  <si>
    <t>余程慶</t>
    <phoneticPr fontId="2" type="noConversion"/>
  </si>
  <si>
    <t>蕭雅萱</t>
    <phoneticPr fontId="2" type="noConversion"/>
  </si>
  <si>
    <t>張蕙妹</t>
    <phoneticPr fontId="2" type="noConversion"/>
  </si>
  <si>
    <t>游洪銘</t>
    <phoneticPr fontId="2" type="noConversion"/>
  </si>
  <si>
    <t>座號</t>
    <phoneticPr fontId="2" type="noConversion"/>
  </si>
  <si>
    <t>姓名</t>
    <phoneticPr fontId="2" type="noConversion"/>
  </si>
  <si>
    <t>國文</t>
    <phoneticPr fontId="2" type="noConversion"/>
  </si>
  <si>
    <t>英文</t>
    <phoneticPr fontId="2" type="noConversion"/>
  </si>
  <si>
    <t>統計</t>
    <phoneticPr fontId="2" type="noConversion"/>
  </si>
  <si>
    <t>企管</t>
    <phoneticPr fontId="2" type="noConversion"/>
  </si>
  <si>
    <t>平均</t>
    <phoneticPr fontId="2" type="noConversion"/>
  </si>
  <si>
    <t>總評</t>
    <phoneticPr fontId="2" type="noConversion"/>
  </si>
  <si>
    <t>曾寶怡</t>
    <phoneticPr fontId="2" type="noConversion"/>
  </si>
  <si>
    <t>林新如</t>
    <phoneticPr fontId="2" type="noConversion"/>
  </si>
  <si>
    <t>王勵宏</t>
    <phoneticPr fontId="2" type="noConversion"/>
  </si>
  <si>
    <t>彭家蕙</t>
    <phoneticPr fontId="2" type="noConversion"/>
  </si>
  <si>
    <t>江美奇</t>
    <phoneticPr fontId="2" type="noConversion"/>
  </si>
  <si>
    <t>蘇永慷</t>
    <phoneticPr fontId="2" type="noConversion"/>
  </si>
  <si>
    <t>余程慶</t>
    <phoneticPr fontId="2" type="noConversion"/>
  </si>
  <si>
    <t>蕭雅萱</t>
    <phoneticPr fontId="2" type="noConversion"/>
  </si>
  <si>
    <t>張蕙妹</t>
    <phoneticPr fontId="2" type="noConversion"/>
  </si>
  <si>
    <t>游洪銘</t>
    <phoneticPr fontId="2" type="noConversion"/>
  </si>
  <si>
    <t>XOR(logical1, [logical2],… )</t>
  </si>
  <si>
    <t>語法</t>
    <phoneticPr fontId="2" type="noConversion"/>
  </si>
  <si>
    <t>OR(logical1, [logical2],… )</t>
    <phoneticPr fontId="2" type="noConversion"/>
  </si>
  <si>
    <t>NOT(logical1, [logical2],… )</t>
    <phoneticPr fontId="2" type="noConversion"/>
  </si>
  <si>
    <t>ANDR(logical1, [logical2],… )</t>
    <phoneticPr fontId="2" type="noConversion"/>
  </si>
  <si>
    <t xml:space="preserve">IF(logical_test, vaule_if_true, vaule_if_false) </t>
    <phoneticPr fontId="2" type="noConversion"/>
  </si>
  <si>
    <t>TRUE()</t>
    <phoneticPr fontId="2" type="noConversion"/>
  </si>
  <si>
    <t>FALSE()</t>
    <phoneticPr fontId="2" type="noConversion"/>
  </si>
  <si>
    <t>ifna(value,value_if_na)</t>
    <phoneticPr fontId="2" type="noConversion"/>
  </si>
  <si>
    <t>IFNA 會檢定 VLOOKUP 函數的結果。 由於未在查詢範圍中找到西雅圖，因此 VLOOKUP 會傳回 #N/A 錯誤值。 IFNA 會在儲存格中傳回字串「找不到」，而非標準的 #N/A 錯誤值。</t>
    <phoneticPr fontId="9" type="noConversion"/>
  </si>
  <si>
    <t>找不到</t>
    <phoneticPr fontId="9" type="noConversion"/>
  </si>
  <si>
    <t>isna</t>
    <phoneticPr fontId="9" type="noConversion"/>
  </si>
  <si>
    <t>公式</t>
    <phoneticPr fontId="9" type="noConversion"/>
  </si>
  <si>
    <t>描述</t>
    <phoneticPr fontId="9" type="noConversion"/>
  </si>
  <si>
    <t>結果</t>
    <phoneticPr fontId="9" type="noConversion"/>
  </si>
  <si>
    <t>比較</t>
    <phoneticPr fontId="9" type="noConversion"/>
  </si>
  <si>
    <t>IFS</t>
    <phoneticPr fontId="9" type="noConversion"/>
  </si>
  <si>
    <t>檢查是否符合一或多個條件，並傳回對應至第一個 TRUE 條件的值。</t>
  </si>
  <si>
    <t>IFS ([Something is True1，Value if True1，Something is True2，Value if True2，Something is True3，Value if True3)</t>
  </si>
  <si>
    <t>switch</t>
    <phoneticPr fontId="9" type="noConversion"/>
  </si>
  <si>
    <t>根據值清單評估一個值 (稱為運算式)，並傳回對應到第一個相符值的結果。 如果沒有相符值，則會傳回選用的預設值。</t>
  </si>
  <si>
    <t>SWITCH(expression, value1, result1, [default 或 value2, result2],...[default 或 value3, result3])</t>
  </si>
  <si>
    <t>=IFNA(VLOOKUP("西雅圖",$A$5:$B$10,0),"找不到")</t>
    <phoneticPr fontId="9" type="noConversion"/>
  </si>
  <si>
    <t>office365、2019、2021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</si>
</sst>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_ꐀ"/>
    <numFmt numFmtId="177" formatCode="&quot;賺&quot;#,##0;[Red]&quot;賠&quot;#,##0"/>
    <numFmt numFmtId="178" formatCode="0.00_);[Red]\(0.00\)"/>
    <numFmt numFmtId="179" formatCode="0000"/>
    <numFmt numFmtId="180" formatCode="#,##0.00_);[Red]\(#,##0.00\)"/>
  </numFmts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0"/>
      <color indexed="42"/>
      <name val="新細明體"/>
      <family val="1"/>
      <charset val="136"/>
    </font>
    <font>
      <b/>
      <sz val="10"/>
      <color indexed="43"/>
      <name val="新細明體"/>
      <family val="1"/>
      <charset val="136"/>
    </font>
    <font>
      <sz val="10"/>
      <color indexed="17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color indexed="16"/>
      <name val="Wingdings"/>
      <charset val="2"/>
    </font>
    <font>
      <sz val="9"/>
      <name val="細明體"/>
      <family val="3"/>
      <charset val="136"/>
    </font>
    <font>
      <sz val="12"/>
      <color indexed="10"/>
      <name val="細明體"/>
      <family val="3"/>
      <charset val="136"/>
    </font>
    <font>
      <b/>
      <shadow/>
      <sz val="12"/>
      <name val="Arial"/>
      <family val="2"/>
    </font>
    <font>
      <b/>
      <shadow/>
      <sz val="12"/>
      <name val="新細明體"/>
      <family val="1"/>
      <charset val="136"/>
    </font>
    <font>
      <b/>
      <shadow/>
      <sz val="12"/>
      <name val="Tahoma"/>
      <family val="2"/>
    </font>
    <font>
      <shadow/>
      <sz val="12"/>
      <name val="Wingdings"/>
      <charset val="2"/>
    </font>
    <font>
      <sz val="9"/>
      <color indexed="12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新細明體"/>
      <family val="1"/>
      <charset val="136"/>
    </font>
    <font>
      <sz val="10"/>
      <color rgb="FFFF0000"/>
      <name val="新細明體"/>
      <family val="1"/>
      <charset val="136"/>
    </font>
    <font>
      <u/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sz val="12"/>
      <color rgb="FF1E1E1E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12"/>
      <color rgb="FF333333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  <scheme val="minor"/>
    </font>
    <font>
      <sz val="12"/>
      <color rgb="FF66666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hadow/>
      <sz val="12"/>
      <name val="新細明體"/>
      <family val="1"/>
      <charset val="136"/>
      <scheme val="minor"/>
    </font>
    <font>
      <u/>
      <sz val="12"/>
      <color rgb="FF7030A0"/>
      <name val="新細明體"/>
      <family val="1"/>
      <charset val="136"/>
      <scheme val="minor"/>
    </font>
    <font>
      <sz val="12"/>
      <color rgb="FF7030A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rgb="FF363636"/>
      <name val="新細明體"/>
      <family val="1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F4F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Alignment="1">
      <alignment horizontal="left"/>
    </xf>
    <xf numFmtId="0" fontId="6" fillId="0" borderId="0" xfId="1" quotePrefix="1" applyAlignment="1">
      <alignment horizontal="left"/>
    </xf>
    <xf numFmtId="0" fontId="6" fillId="0" borderId="0" xfId="1" applyFont="1" applyAlignment="1">
      <alignment horizontal="left"/>
    </xf>
    <xf numFmtId="0" fontId="13" fillId="0" borderId="0" xfId="1" quotePrefix="1" applyFont="1" applyAlignment="1">
      <alignment horizontal="left"/>
    </xf>
    <xf numFmtId="0" fontId="14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/>
    <xf numFmtId="0" fontId="7" fillId="0" borderId="0" xfId="1" applyFont="1"/>
    <xf numFmtId="0" fontId="6" fillId="0" borderId="0" xfId="1" quotePrefix="1"/>
    <xf numFmtId="0" fontId="0" fillId="5" borderId="0" xfId="0" applyFill="1" applyAlignment="1">
      <alignment horizontal="center"/>
    </xf>
    <xf numFmtId="0" fontId="6" fillId="0" borderId="0" xfId="1" quotePrefix="1" applyFont="1" applyAlignment="1">
      <alignment horizontal="left"/>
    </xf>
    <xf numFmtId="0" fontId="6" fillId="7" borderId="0" xfId="1" applyFill="1" applyAlignment="1">
      <alignment horizontal="left"/>
    </xf>
    <xf numFmtId="0" fontId="10" fillId="7" borderId="0" xfId="1" applyFont="1" applyFill="1" applyAlignment="1">
      <alignment horizontal="left"/>
    </xf>
    <xf numFmtId="177" fontId="6" fillId="0" borderId="0" xfId="0" applyNumberFormat="1" applyFont="1" applyFill="1" applyAlignment="1">
      <alignment horizontal="right"/>
    </xf>
    <xf numFmtId="178" fontId="6" fillId="0" borderId="0" xfId="1" applyNumberFormat="1" applyFont="1" applyAlignment="1">
      <alignment horizontal="left"/>
    </xf>
    <xf numFmtId="179" fontId="6" fillId="0" borderId="0" xfId="1" applyNumberFormat="1"/>
    <xf numFmtId="180" fontId="6" fillId="0" borderId="0" xfId="1" applyNumberFormat="1"/>
    <xf numFmtId="0" fontId="18" fillId="8" borderId="0" xfId="0" applyFont="1" applyFill="1" applyAlignment="1">
      <alignment horizontal="center"/>
    </xf>
    <xf numFmtId="0" fontId="6" fillId="0" borderId="0" xfId="2" applyAlignment="1">
      <alignment vertical="center"/>
    </xf>
    <xf numFmtId="0" fontId="6" fillId="0" borderId="0" xfId="2"/>
    <xf numFmtId="0" fontId="6" fillId="0" borderId="0" xfId="2" applyAlignment="1">
      <alignment wrapText="1"/>
    </xf>
    <xf numFmtId="0" fontId="10" fillId="0" borderId="0" xfId="1" applyFont="1" applyAlignment="1">
      <alignment horizontal="left"/>
    </xf>
    <xf numFmtId="178" fontId="20" fillId="0" borderId="0" xfId="1" applyNumberFormat="1" applyFont="1" applyAlignment="1">
      <alignment horizontal="left"/>
    </xf>
    <xf numFmtId="177" fontId="20" fillId="6" borderId="0" xfId="4" applyNumberFormat="1" applyFont="1" applyFill="1" applyAlignment="1">
      <alignment horizontal="right"/>
    </xf>
    <xf numFmtId="0" fontId="4" fillId="3" borderId="0" xfId="4" applyFont="1" applyFill="1" applyAlignment="1">
      <alignment horizontal="center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176" fontId="1" fillId="0" borderId="0" xfId="4" applyNumberFormat="1">
      <alignment vertical="center"/>
    </xf>
    <xf numFmtId="0" fontId="5" fillId="4" borderId="0" xfId="4" applyFont="1" applyFill="1" applyAlignment="1">
      <alignment horizontal="center"/>
    </xf>
    <xf numFmtId="0" fontId="1" fillId="5" borderId="0" xfId="4" applyFill="1" applyAlignment="1">
      <alignment horizontal="center"/>
    </xf>
    <xf numFmtId="0" fontId="1" fillId="0" borderId="0" xfId="4" applyAlignment="1">
      <alignment horizontal="center"/>
    </xf>
    <xf numFmtId="0" fontId="21" fillId="0" borderId="0" xfId="2" applyFont="1" applyAlignment="1">
      <alignment vertical="center"/>
    </xf>
    <xf numFmtId="0" fontId="22" fillId="14" borderId="2" xfId="0" applyFont="1" applyFill="1" applyBorder="1" applyAlignment="1">
      <alignment vertical="center"/>
    </xf>
    <xf numFmtId="0" fontId="24" fillId="9" borderId="1" xfId="2" applyFont="1" applyFill="1" applyBorder="1" applyAlignment="1">
      <alignment horizontal="left" vertical="center" wrapText="1"/>
    </xf>
    <xf numFmtId="0" fontId="25" fillId="10" borderId="1" xfId="3" applyFont="1" applyFill="1" applyBorder="1" applyAlignment="1" applyProtection="1">
      <alignment vertical="center"/>
    </xf>
    <xf numFmtId="0" fontId="26" fillId="10" borderId="1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/>
    </xf>
    <xf numFmtId="0" fontId="25" fillId="11" borderId="1" xfId="3" applyFont="1" applyFill="1" applyBorder="1" applyAlignment="1" applyProtection="1">
      <alignment vertical="center"/>
    </xf>
    <xf numFmtId="0" fontId="26" fillId="11" borderId="1" xfId="2" applyFont="1" applyFill="1" applyBorder="1" applyAlignment="1">
      <alignment vertical="center" wrapText="1"/>
    </xf>
    <xf numFmtId="0" fontId="28" fillId="0" borderId="1" xfId="0" applyFont="1" applyBorder="1" applyAlignment="1">
      <alignment horizontal="left" vertical="top" wrapText="1"/>
    </xf>
    <xf numFmtId="0" fontId="29" fillId="12" borderId="1" xfId="3" applyFont="1" applyFill="1" applyBorder="1" applyAlignment="1" applyProtection="1">
      <alignment vertical="center"/>
    </xf>
    <xf numFmtId="0" fontId="30" fillId="12" borderId="1" xfId="2" applyFont="1" applyFill="1" applyBorder="1" applyAlignment="1">
      <alignment vertical="center" wrapText="1"/>
    </xf>
    <xf numFmtId="0" fontId="30" fillId="12" borderId="1" xfId="2" applyFont="1" applyFill="1" applyBorder="1" applyAlignment="1">
      <alignment vertical="center"/>
    </xf>
    <xf numFmtId="0" fontId="30" fillId="12" borderId="1" xfId="2" quotePrefix="1" applyFont="1" applyFill="1" applyBorder="1" applyAlignment="1">
      <alignment vertical="center" wrapText="1"/>
    </xf>
    <xf numFmtId="0" fontId="27" fillId="13" borderId="1" xfId="2" applyFont="1" applyFill="1" applyBorder="1" applyAlignment="1">
      <alignment vertical="center"/>
    </xf>
    <xf numFmtId="0" fontId="31" fillId="12" borderId="1" xfId="5" applyFont="1" applyFill="1" applyBorder="1" applyAlignment="1" applyProtection="1">
      <alignment vertical="center"/>
    </xf>
    <xf numFmtId="0" fontId="32" fillId="12" borderId="1" xfId="2" applyFont="1" applyFill="1" applyBorder="1" applyAlignment="1">
      <alignment vertical="center" wrapText="1"/>
    </xf>
    <xf numFmtId="0" fontId="32" fillId="12" borderId="1" xfId="2" quotePrefix="1" applyFont="1" applyFill="1" applyBorder="1" applyAlignment="1">
      <alignment vertical="center" wrapText="1"/>
    </xf>
    <xf numFmtId="0" fontId="32" fillId="12" borderId="1" xfId="2" applyFont="1" applyFill="1" applyBorder="1" applyAlignment="1">
      <alignment vertical="center"/>
    </xf>
    <xf numFmtId="0" fontId="33" fillId="13" borderId="1" xfId="2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34" fillId="0" borderId="1" xfId="0" applyFont="1" applyBorder="1">
      <alignment vertical="center"/>
    </xf>
  </cellXfs>
  <cellStyles count="6">
    <cellStyle name="一般" xfId="0" builtinId="0"/>
    <cellStyle name="一般 2" xfId="2" xr:uid="{00000000-0005-0000-0000-000001000000}"/>
    <cellStyle name="一般_Ch09-exe" xfId="4" xr:uid="{00000000-0005-0000-0000-000002000000}"/>
    <cellStyle name="一般_常用函數" xfId="1" xr:uid="{00000000-0005-0000-0000-000003000000}"/>
    <cellStyle name="超連結" xfId="5" builtinId="8"/>
    <cellStyle name="超連結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ffice.microsoft.com/zh-tw/excel-help/redir/HA102752829.aspx?CTT=5&amp;origin=HA102752955" TargetMode="External"/><Relationship Id="rId3" Type="http://schemas.openxmlformats.org/officeDocument/2006/relationships/hyperlink" Target="http://office.microsoft.com/zh-tw/excel-help/redir/HA102752994.aspx?CTT=5&amp;origin=HA102752955" TargetMode="External"/><Relationship Id="rId7" Type="http://schemas.openxmlformats.org/officeDocument/2006/relationships/hyperlink" Target="http://office.microsoft.com/zh-tw/excel-help/redir/HA102752909.aspx?CTT=5&amp;origin=HA102752955" TargetMode="External"/><Relationship Id="rId2" Type="http://schemas.openxmlformats.org/officeDocument/2006/relationships/hyperlink" Target="http://office.microsoft.com/zh-tw/excel-help/redir/HA102753022.aspx?CTT=5&amp;origin=HA102752955" TargetMode="External"/><Relationship Id="rId1" Type="http://schemas.openxmlformats.org/officeDocument/2006/relationships/hyperlink" Target="http://office.microsoft.com/zh-tw/excel-help/redir/HA102753118.aspx?CTT=5&amp;origin=HA102752955" TargetMode="External"/><Relationship Id="rId6" Type="http://schemas.openxmlformats.org/officeDocument/2006/relationships/hyperlink" Target="http://office.microsoft.com/zh-tw/excel-help/redir/HA102752922.aspx?CTT=5&amp;origin=HA102752955" TargetMode="External"/><Relationship Id="rId11" Type="http://schemas.openxmlformats.org/officeDocument/2006/relationships/hyperlink" Target="https://support.microsoft.com/zh-tw/office/switch-%E5%87%BD%E6%95%B8-47ab33c0-28ce-4530-8a45-d532ec4aa25e" TargetMode="External"/><Relationship Id="rId5" Type="http://schemas.openxmlformats.org/officeDocument/2006/relationships/hyperlink" Target="http://office.microsoft.com/zh-tw/excel-help/redir/HA102753281.aspx?CTT=5&amp;origin=HA102752955" TargetMode="External"/><Relationship Id="rId10" Type="http://schemas.openxmlformats.org/officeDocument/2006/relationships/hyperlink" Target="https://support.microsoft.com/zh-tw/office/ifs-%E5%87%BD%E6%95%B8-36329a26-37b2-467c-972b-4a39bd951d45" TargetMode="External"/><Relationship Id="rId4" Type="http://schemas.openxmlformats.org/officeDocument/2006/relationships/hyperlink" Target="http://office.microsoft.com/zh-tw/excel-help/redir/HA102753228.aspx?CTT=5&amp;origin=HA102752955" TargetMode="External"/><Relationship Id="rId9" Type="http://schemas.openxmlformats.org/officeDocument/2006/relationships/hyperlink" Target="http://office.microsoft.com/zh-tw/excel-help/redir/HA102753272.aspx?CTT=5&amp;origin=HA1027529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RowHeight="15.75"/>
  <cols>
    <col min="1" max="1" width="14.625" style="27" bestFit="1" customWidth="1"/>
    <col min="2" max="2" width="55.625" style="28" customWidth="1"/>
    <col min="3" max="3" width="42.125" style="28" customWidth="1"/>
    <col min="4" max="4" width="11.625" style="27" customWidth="1"/>
    <col min="5" max="5" width="13.125" style="27" bestFit="1" customWidth="1"/>
    <col min="6" max="6" width="29.125" style="27" customWidth="1"/>
    <col min="7" max="256" width="9" style="27"/>
    <col min="257" max="257" width="14.625" style="27" bestFit="1" customWidth="1"/>
    <col min="258" max="258" width="53.25" style="27" customWidth="1"/>
    <col min="259" max="512" width="9" style="27"/>
    <col min="513" max="513" width="14.625" style="27" bestFit="1" customWidth="1"/>
    <col min="514" max="514" width="53.25" style="27" customWidth="1"/>
    <col min="515" max="768" width="9" style="27"/>
    <col min="769" max="769" width="14.625" style="27" bestFit="1" customWidth="1"/>
    <col min="770" max="770" width="53.25" style="27" customWidth="1"/>
    <col min="771" max="1024" width="9" style="27"/>
    <col min="1025" max="1025" width="14.625" style="27" bestFit="1" customWidth="1"/>
    <col min="1026" max="1026" width="53.25" style="27" customWidth="1"/>
    <col min="1027" max="1280" width="9" style="27"/>
    <col min="1281" max="1281" width="14.625" style="27" bestFit="1" customWidth="1"/>
    <col min="1282" max="1282" width="53.25" style="27" customWidth="1"/>
    <col min="1283" max="1536" width="9" style="27"/>
    <col min="1537" max="1537" width="14.625" style="27" bestFit="1" customWidth="1"/>
    <col min="1538" max="1538" width="53.25" style="27" customWidth="1"/>
    <col min="1539" max="1792" width="9" style="27"/>
    <col min="1793" max="1793" width="14.625" style="27" bestFit="1" customWidth="1"/>
    <col min="1794" max="1794" width="53.25" style="27" customWidth="1"/>
    <col min="1795" max="2048" width="9" style="27"/>
    <col min="2049" max="2049" width="14.625" style="27" bestFit="1" customWidth="1"/>
    <col min="2050" max="2050" width="53.25" style="27" customWidth="1"/>
    <col min="2051" max="2304" width="9" style="27"/>
    <col min="2305" max="2305" width="14.625" style="27" bestFit="1" customWidth="1"/>
    <col min="2306" max="2306" width="53.25" style="27" customWidth="1"/>
    <col min="2307" max="2560" width="9" style="27"/>
    <col min="2561" max="2561" width="14.625" style="27" bestFit="1" customWidth="1"/>
    <col min="2562" max="2562" width="53.25" style="27" customWidth="1"/>
    <col min="2563" max="2816" width="9" style="27"/>
    <col min="2817" max="2817" width="14.625" style="27" bestFit="1" customWidth="1"/>
    <col min="2818" max="2818" width="53.25" style="27" customWidth="1"/>
    <col min="2819" max="3072" width="9" style="27"/>
    <col min="3073" max="3073" width="14.625" style="27" bestFit="1" customWidth="1"/>
    <col min="3074" max="3074" width="53.25" style="27" customWidth="1"/>
    <col min="3075" max="3328" width="9" style="27"/>
    <col min="3329" max="3329" width="14.625" style="27" bestFit="1" customWidth="1"/>
    <col min="3330" max="3330" width="53.25" style="27" customWidth="1"/>
    <col min="3331" max="3584" width="9" style="27"/>
    <col min="3585" max="3585" width="14.625" style="27" bestFit="1" customWidth="1"/>
    <col min="3586" max="3586" width="53.25" style="27" customWidth="1"/>
    <col min="3587" max="3840" width="9" style="27"/>
    <col min="3841" max="3841" width="14.625" style="27" bestFit="1" customWidth="1"/>
    <col min="3842" max="3842" width="53.25" style="27" customWidth="1"/>
    <col min="3843" max="4096" width="9" style="27"/>
    <col min="4097" max="4097" width="14.625" style="27" bestFit="1" customWidth="1"/>
    <col min="4098" max="4098" width="53.25" style="27" customWidth="1"/>
    <col min="4099" max="4352" width="9" style="27"/>
    <col min="4353" max="4353" width="14.625" style="27" bestFit="1" customWidth="1"/>
    <col min="4354" max="4354" width="53.25" style="27" customWidth="1"/>
    <col min="4355" max="4608" width="9" style="27"/>
    <col min="4609" max="4609" width="14.625" style="27" bestFit="1" customWidth="1"/>
    <col min="4610" max="4610" width="53.25" style="27" customWidth="1"/>
    <col min="4611" max="4864" width="9" style="27"/>
    <col min="4865" max="4865" width="14.625" style="27" bestFit="1" customWidth="1"/>
    <col min="4866" max="4866" width="53.25" style="27" customWidth="1"/>
    <col min="4867" max="5120" width="9" style="27"/>
    <col min="5121" max="5121" width="14.625" style="27" bestFit="1" customWidth="1"/>
    <col min="5122" max="5122" width="53.25" style="27" customWidth="1"/>
    <col min="5123" max="5376" width="9" style="27"/>
    <col min="5377" max="5377" width="14.625" style="27" bestFit="1" customWidth="1"/>
    <col min="5378" max="5378" width="53.25" style="27" customWidth="1"/>
    <col min="5379" max="5632" width="9" style="27"/>
    <col min="5633" max="5633" width="14.625" style="27" bestFit="1" customWidth="1"/>
    <col min="5634" max="5634" width="53.25" style="27" customWidth="1"/>
    <col min="5635" max="5888" width="9" style="27"/>
    <col min="5889" max="5889" width="14.625" style="27" bestFit="1" customWidth="1"/>
    <col min="5890" max="5890" width="53.25" style="27" customWidth="1"/>
    <col min="5891" max="6144" width="9" style="27"/>
    <col min="6145" max="6145" width="14.625" style="27" bestFit="1" customWidth="1"/>
    <col min="6146" max="6146" width="53.25" style="27" customWidth="1"/>
    <col min="6147" max="6400" width="9" style="27"/>
    <col min="6401" max="6401" width="14.625" style="27" bestFit="1" customWidth="1"/>
    <col min="6402" max="6402" width="53.25" style="27" customWidth="1"/>
    <col min="6403" max="6656" width="9" style="27"/>
    <col min="6657" max="6657" width="14.625" style="27" bestFit="1" customWidth="1"/>
    <col min="6658" max="6658" width="53.25" style="27" customWidth="1"/>
    <col min="6659" max="6912" width="9" style="27"/>
    <col min="6913" max="6913" width="14.625" style="27" bestFit="1" customWidth="1"/>
    <col min="6914" max="6914" width="53.25" style="27" customWidth="1"/>
    <col min="6915" max="7168" width="9" style="27"/>
    <col min="7169" max="7169" width="14.625" style="27" bestFit="1" customWidth="1"/>
    <col min="7170" max="7170" width="53.25" style="27" customWidth="1"/>
    <col min="7171" max="7424" width="9" style="27"/>
    <col min="7425" max="7425" width="14.625" style="27" bestFit="1" customWidth="1"/>
    <col min="7426" max="7426" width="53.25" style="27" customWidth="1"/>
    <col min="7427" max="7680" width="9" style="27"/>
    <col min="7681" max="7681" width="14.625" style="27" bestFit="1" customWidth="1"/>
    <col min="7682" max="7682" width="53.25" style="27" customWidth="1"/>
    <col min="7683" max="7936" width="9" style="27"/>
    <col min="7937" max="7937" width="14.625" style="27" bestFit="1" customWidth="1"/>
    <col min="7938" max="7938" width="53.25" style="27" customWidth="1"/>
    <col min="7939" max="8192" width="9" style="27"/>
    <col min="8193" max="8193" width="14.625" style="27" bestFit="1" customWidth="1"/>
    <col min="8194" max="8194" width="53.25" style="27" customWidth="1"/>
    <col min="8195" max="8448" width="9" style="27"/>
    <col min="8449" max="8449" width="14.625" style="27" bestFit="1" customWidth="1"/>
    <col min="8450" max="8450" width="53.25" style="27" customWidth="1"/>
    <col min="8451" max="8704" width="9" style="27"/>
    <col min="8705" max="8705" width="14.625" style="27" bestFit="1" customWidth="1"/>
    <col min="8706" max="8706" width="53.25" style="27" customWidth="1"/>
    <col min="8707" max="8960" width="9" style="27"/>
    <col min="8961" max="8961" width="14.625" style="27" bestFit="1" customWidth="1"/>
    <col min="8962" max="8962" width="53.25" style="27" customWidth="1"/>
    <col min="8963" max="9216" width="9" style="27"/>
    <col min="9217" max="9217" width="14.625" style="27" bestFit="1" customWidth="1"/>
    <col min="9218" max="9218" width="53.25" style="27" customWidth="1"/>
    <col min="9219" max="9472" width="9" style="27"/>
    <col min="9473" max="9473" width="14.625" style="27" bestFit="1" customWidth="1"/>
    <col min="9474" max="9474" width="53.25" style="27" customWidth="1"/>
    <col min="9475" max="9728" width="9" style="27"/>
    <col min="9729" max="9729" width="14.625" style="27" bestFit="1" customWidth="1"/>
    <col min="9730" max="9730" width="53.25" style="27" customWidth="1"/>
    <col min="9731" max="9984" width="9" style="27"/>
    <col min="9985" max="9985" width="14.625" style="27" bestFit="1" customWidth="1"/>
    <col min="9986" max="9986" width="53.25" style="27" customWidth="1"/>
    <col min="9987" max="10240" width="9" style="27"/>
    <col min="10241" max="10241" width="14.625" style="27" bestFit="1" customWidth="1"/>
    <col min="10242" max="10242" width="53.25" style="27" customWidth="1"/>
    <col min="10243" max="10496" width="9" style="27"/>
    <col min="10497" max="10497" width="14.625" style="27" bestFit="1" customWidth="1"/>
    <col min="10498" max="10498" width="53.25" style="27" customWidth="1"/>
    <col min="10499" max="10752" width="9" style="27"/>
    <col min="10753" max="10753" width="14.625" style="27" bestFit="1" customWidth="1"/>
    <col min="10754" max="10754" width="53.25" style="27" customWidth="1"/>
    <col min="10755" max="11008" width="9" style="27"/>
    <col min="11009" max="11009" width="14.625" style="27" bestFit="1" customWidth="1"/>
    <col min="11010" max="11010" width="53.25" style="27" customWidth="1"/>
    <col min="11011" max="11264" width="9" style="27"/>
    <col min="11265" max="11265" width="14.625" style="27" bestFit="1" customWidth="1"/>
    <col min="11266" max="11266" width="53.25" style="27" customWidth="1"/>
    <col min="11267" max="11520" width="9" style="27"/>
    <col min="11521" max="11521" width="14.625" style="27" bestFit="1" customWidth="1"/>
    <col min="11522" max="11522" width="53.25" style="27" customWidth="1"/>
    <col min="11523" max="11776" width="9" style="27"/>
    <col min="11777" max="11777" width="14.625" style="27" bestFit="1" customWidth="1"/>
    <col min="11778" max="11778" width="53.25" style="27" customWidth="1"/>
    <col min="11779" max="12032" width="9" style="27"/>
    <col min="12033" max="12033" width="14.625" style="27" bestFit="1" customWidth="1"/>
    <col min="12034" max="12034" width="53.25" style="27" customWidth="1"/>
    <col min="12035" max="12288" width="9" style="27"/>
    <col min="12289" max="12289" width="14.625" style="27" bestFit="1" customWidth="1"/>
    <col min="12290" max="12290" width="53.25" style="27" customWidth="1"/>
    <col min="12291" max="12544" width="9" style="27"/>
    <col min="12545" max="12545" width="14.625" style="27" bestFit="1" customWidth="1"/>
    <col min="12546" max="12546" width="53.25" style="27" customWidth="1"/>
    <col min="12547" max="12800" width="9" style="27"/>
    <col min="12801" max="12801" width="14.625" style="27" bestFit="1" customWidth="1"/>
    <col min="12802" max="12802" width="53.25" style="27" customWidth="1"/>
    <col min="12803" max="13056" width="9" style="27"/>
    <col min="13057" max="13057" width="14.625" style="27" bestFit="1" customWidth="1"/>
    <col min="13058" max="13058" width="53.25" style="27" customWidth="1"/>
    <col min="13059" max="13312" width="9" style="27"/>
    <col min="13313" max="13313" width="14.625" style="27" bestFit="1" customWidth="1"/>
    <col min="13314" max="13314" width="53.25" style="27" customWidth="1"/>
    <col min="13315" max="13568" width="9" style="27"/>
    <col min="13569" max="13569" width="14.625" style="27" bestFit="1" customWidth="1"/>
    <col min="13570" max="13570" width="53.25" style="27" customWidth="1"/>
    <col min="13571" max="13824" width="9" style="27"/>
    <col min="13825" max="13825" width="14.625" style="27" bestFit="1" customWidth="1"/>
    <col min="13826" max="13826" width="53.25" style="27" customWidth="1"/>
    <col min="13827" max="14080" width="9" style="27"/>
    <col min="14081" max="14081" width="14.625" style="27" bestFit="1" customWidth="1"/>
    <col min="14082" max="14082" width="53.25" style="27" customWidth="1"/>
    <col min="14083" max="14336" width="9" style="27"/>
    <col min="14337" max="14337" width="14.625" style="27" bestFit="1" customWidth="1"/>
    <col min="14338" max="14338" width="53.25" style="27" customWidth="1"/>
    <col min="14339" max="14592" width="9" style="27"/>
    <col min="14593" max="14593" width="14.625" style="27" bestFit="1" customWidth="1"/>
    <col min="14594" max="14594" width="53.25" style="27" customWidth="1"/>
    <col min="14595" max="14848" width="9" style="27"/>
    <col min="14849" max="14849" width="14.625" style="27" bestFit="1" customWidth="1"/>
    <col min="14850" max="14850" width="53.25" style="27" customWidth="1"/>
    <col min="14851" max="15104" width="9" style="27"/>
    <col min="15105" max="15105" width="14.625" style="27" bestFit="1" customWidth="1"/>
    <col min="15106" max="15106" width="53.25" style="27" customWidth="1"/>
    <col min="15107" max="15360" width="9" style="27"/>
    <col min="15361" max="15361" width="14.625" style="27" bestFit="1" customWidth="1"/>
    <col min="15362" max="15362" width="53.25" style="27" customWidth="1"/>
    <col min="15363" max="15616" width="9" style="27"/>
    <col min="15617" max="15617" width="14.625" style="27" bestFit="1" customWidth="1"/>
    <col min="15618" max="15618" width="53.25" style="27" customWidth="1"/>
    <col min="15619" max="15872" width="9" style="27"/>
    <col min="15873" max="15873" width="14.625" style="27" bestFit="1" customWidth="1"/>
    <col min="15874" max="15874" width="53.25" style="27" customWidth="1"/>
    <col min="15875" max="16128" width="9" style="27"/>
    <col min="16129" max="16129" width="14.625" style="27" bestFit="1" customWidth="1"/>
    <col min="16130" max="16130" width="53.25" style="27" customWidth="1"/>
    <col min="16131" max="16384" width="9" style="27"/>
  </cols>
  <sheetData>
    <row r="1" spans="1:8" s="26" customFormat="1" ht="16.5">
      <c r="A1" s="42" t="s">
        <v>84</v>
      </c>
      <c r="B1" s="42" t="s">
        <v>85</v>
      </c>
      <c r="C1" s="42" t="s">
        <v>149</v>
      </c>
      <c r="D1" s="42" t="s">
        <v>86</v>
      </c>
      <c r="E1" s="42" t="s">
        <v>160</v>
      </c>
      <c r="F1" s="42" t="s">
        <v>161</v>
      </c>
      <c r="G1" s="42" t="s">
        <v>162</v>
      </c>
      <c r="H1" s="42" t="s">
        <v>163</v>
      </c>
    </row>
    <row r="2" spans="1:8" s="26" customFormat="1" ht="16.5">
      <c r="A2" s="43" t="s">
        <v>87</v>
      </c>
      <c r="B2" s="44" t="s">
        <v>88</v>
      </c>
      <c r="C2" s="60" t="s">
        <v>152</v>
      </c>
      <c r="D2" s="45"/>
      <c r="E2" s="45"/>
      <c r="F2" s="45"/>
      <c r="G2" s="45"/>
      <c r="H2" s="45"/>
    </row>
    <row r="3" spans="1:8" s="26" customFormat="1" ht="16.5">
      <c r="A3" s="46" t="s">
        <v>89</v>
      </c>
      <c r="B3" s="47" t="s">
        <v>90</v>
      </c>
      <c r="C3" s="47" t="s">
        <v>155</v>
      </c>
      <c r="D3" s="45"/>
      <c r="E3" s="45"/>
      <c r="F3" s="45"/>
      <c r="G3" s="45"/>
      <c r="H3" s="45"/>
    </row>
    <row r="4" spans="1:8" s="26" customFormat="1" ht="16.5">
      <c r="A4" s="43" t="s">
        <v>91</v>
      </c>
      <c r="B4" s="44" t="s">
        <v>92</v>
      </c>
      <c r="C4" s="48" t="s">
        <v>153</v>
      </c>
      <c r="D4" s="45"/>
      <c r="E4" s="45"/>
      <c r="F4" s="45"/>
      <c r="G4" s="45"/>
      <c r="H4" s="45"/>
    </row>
    <row r="5" spans="1:8" s="26" customFormat="1" ht="33">
      <c r="A5" s="46" t="s">
        <v>93</v>
      </c>
      <c r="B5" s="47" t="s">
        <v>94</v>
      </c>
      <c r="C5" s="47"/>
      <c r="D5" s="45"/>
      <c r="E5" s="45"/>
      <c r="F5" s="45"/>
      <c r="G5" s="45"/>
      <c r="H5" s="45"/>
    </row>
    <row r="6" spans="1:8" s="26" customFormat="1" ht="99">
      <c r="A6" s="49" t="s">
        <v>95</v>
      </c>
      <c r="B6" s="50" t="s">
        <v>96</v>
      </c>
      <c r="C6" s="50" t="s">
        <v>156</v>
      </c>
      <c r="D6" s="51" t="s">
        <v>97</v>
      </c>
      <c r="E6" s="52" t="s">
        <v>170</v>
      </c>
      <c r="F6" s="50" t="s">
        <v>157</v>
      </c>
      <c r="G6" s="51" t="s">
        <v>158</v>
      </c>
      <c r="H6" s="53" t="s">
        <v>159</v>
      </c>
    </row>
    <row r="7" spans="1:8" s="40" customFormat="1" ht="49.5">
      <c r="A7" s="54" t="s">
        <v>164</v>
      </c>
      <c r="B7" s="50" t="s">
        <v>165</v>
      </c>
      <c r="C7" s="55" t="s">
        <v>166</v>
      </c>
      <c r="D7" s="55" t="s">
        <v>171</v>
      </c>
      <c r="E7" s="56"/>
      <c r="F7" s="55"/>
      <c r="G7" s="57"/>
      <c r="H7" s="58"/>
    </row>
    <row r="8" spans="1:8" s="26" customFormat="1" ht="16.5">
      <c r="A8" s="46" t="s">
        <v>98</v>
      </c>
      <c r="B8" s="47" t="s">
        <v>99</v>
      </c>
      <c r="C8" s="60" t="s">
        <v>151</v>
      </c>
      <c r="D8" s="45"/>
      <c r="E8" s="45"/>
      <c r="F8" s="59"/>
      <c r="G8" s="45"/>
      <c r="H8" s="45"/>
    </row>
    <row r="9" spans="1:8" s="26" customFormat="1" ht="17.25" thickBot="1">
      <c r="A9" s="43" t="s">
        <v>100</v>
      </c>
      <c r="B9" s="44" t="s">
        <v>101</v>
      </c>
      <c r="C9" s="60" t="s">
        <v>150</v>
      </c>
      <c r="D9" s="45"/>
      <c r="E9" s="45"/>
      <c r="F9" s="41"/>
      <c r="G9" s="45"/>
      <c r="H9" s="45"/>
    </row>
    <row r="10" spans="1:8" s="40" customFormat="1" ht="49.5">
      <c r="A10" s="54" t="s">
        <v>167</v>
      </c>
      <c r="B10" s="55" t="s">
        <v>168</v>
      </c>
      <c r="C10" s="55" t="s">
        <v>169</v>
      </c>
      <c r="D10" s="55" t="s">
        <v>171</v>
      </c>
      <c r="E10" s="56"/>
      <c r="F10" s="55"/>
      <c r="G10" s="57"/>
      <c r="H10" s="58"/>
    </row>
    <row r="11" spans="1:8" s="26" customFormat="1" ht="16.5">
      <c r="A11" s="46" t="s">
        <v>102</v>
      </c>
      <c r="B11" s="47" t="s">
        <v>103</v>
      </c>
      <c r="C11" s="47" t="s">
        <v>154</v>
      </c>
      <c r="D11" s="45"/>
      <c r="E11" s="45"/>
      <c r="F11" s="45"/>
      <c r="G11" s="45"/>
      <c r="H11" s="45"/>
    </row>
    <row r="12" spans="1:8" s="26" customFormat="1" ht="16.5">
      <c r="A12" s="49" t="s">
        <v>104</v>
      </c>
      <c r="B12" s="50" t="s">
        <v>105</v>
      </c>
      <c r="C12" s="60" t="s">
        <v>148</v>
      </c>
      <c r="D12" s="51" t="s">
        <v>97</v>
      </c>
      <c r="E12" s="45"/>
      <c r="F12" s="45"/>
      <c r="G12" s="45"/>
      <c r="H12" s="45"/>
    </row>
  </sheetData>
  <phoneticPr fontId="9" type="noConversion"/>
  <hyperlinks>
    <hyperlink ref="A2" r:id="rId1" display="http://office.microsoft.com/zh-tw/excel-help/redir/HA102753118.aspx?CTT=5&amp;origin=HA102752955" xr:uid="{00000000-0004-0000-0000-000000000000}"/>
    <hyperlink ref="A3" r:id="rId2" display="http://office.microsoft.com/zh-tw/excel-help/redir/HA102753022.aspx?CTT=5&amp;origin=HA102752955" xr:uid="{00000000-0004-0000-0000-000001000000}"/>
    <hyperlink ref="A4" r:id="rId3" display="http://office.microsoft.com/zh-tw/excel-help/redir/HA102752994.aspx?CTT=5&amp;origin=HA102752955" xr:uid="{00000000-0004-0000-0000-000002000000}"/>
    <hyperlink ref="A5" r:id="rId4" display="http://office.microsoft.com/zh-tw/excel-help/redir/HA102753228.aspx?CTT=5&amp;origin=HA102752955" xr:uid="{00000000-0004-0000-0000-000003000000}"/>
    <hyperlink ref="A6" r:id="rId5" display="http://office.microsoft.com/zh-tw/excel-help/redir/HA102753281.aspx?CTT=5&amp;origin=HA102752955" xr:uid="{00000000-0004-0000-0000-000004000000}"/>
    <hyperlink ref="A8" r:id="rId6" display="http://office.microsoft.com/zh-tw/excel-help/redir/HA102752922.aspx?CTT=5&amp;origin=HA102752955" xr:uid="{00000000-0004-0000-0000-000005000000}"/>
    <hyperlink ref="A9" r:id="rId7" display="http://office.microsoft.com/zh-tw/excel-help/redir/HA102752909.aspx?CTT=5&amp;origin=HA102752955" xr:uid="{00000000-0004-0000-0000-000006000000}"/>
    <hyperlink ref="A11" r:id="rId8" display="http://office.microsoft.com/zh-tw/excel-help/redir/HA102752829.aspx?CTT=5&amp;origin=HA102752955" xr:uid="{00000000-0004-0000-0000-000007000000}"/>
    <hyperlink ref="A12" r:id="rId9" display="http://office.microsoft.com/zh-tw/excel-help/redir/HA102753272.aspx?CTT=5&amp;origin=HA102752955" xr:uid="{00000000-0004-0000-0000-000008000000}"/>
    <hyperlink ref="A7" r:id="rId10" xr:uid="{14BCFB3F-D410-43CF-A35B-69693EC6F8FB}"/>
    <hyperlink ref="A10" r:id="rId11" xr:uid="{1631F591-8C49-47C4-AD46-C5324D095AE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14"/>
  <sheetViews>
    <sheetView workbookViewId="0">
      <selection activeCell="D14" sqref="D14"/>
    </sheetView>
  </sheetViews>
  <sheetFormatPr defaultRowHeight="16.5"/>
  <cols>
    <col min="1" max="5" width="9" style="33"/>
    <col min="6" max="6" width="11.375" style="33" bestFit="1" customWidth="1"/>
    <col min="7" max="7" width="13.25" style="33" customWidth="1"/>
    <col min="8" max="261" width="9" style="33"/>
    <col min="262" max="262" width="11.375" style="33" bestFit="1" customWidth="1"/>
    <col min="263" max="263" width="13.25" style="33" customWidth="1"/>
    <col min="264" max="517" width="9" style="33"/>
    <col min="518" max="518" width="11.375" style="33" bestFit="1" customWidth="1"/>
    <col min="519" max="519" width="13.25" style="33" customWidth="1"/>
    <col min="520" max="773" width="9" style="33"/>
    <col min="774" max="774" width="11.375" style="33" bestFit="1" customWidth="1"/>
    <col min="775" max="775" width="13.25" style="33" customWidth="1"/>
    <col min="776" max="1029" width="9" style="33"/>
    <col min="1030" max="1030" width="11.375" style="33" bestFit="1" customWidth="1"/>
    <col min="1031" max="1031" width="13.25" style="33" customWidth="1"/>
    <col min="1032" max="1285" width="9" style="33"/>
    <col min="1286" max="1286" width="11.375" style="33" bestFit="1" customWidth="1"/>
    <col min="1287" max="1287" width="13.25" style="33" customWidth="1"/>
    <col min="1288" max="1541" width="9" style="33"/>
    <col min="1542" max="1542" width="11.375" style="33" bestFit="1" customWidth="1"/>
    <col min="1543" max="1543" width="13.25" style="33" customWidth="1"/>
    <col min="1544" max="1797" width="9" style="33"/>
    <col min="1798" max="1798" width="11.375" style="33" bestFit="1" customWidth="1"/>
    <col min="1799" max="1799" width="13.25" style="33" customWidth="1"/>
    <col min="1800" max="2053" width="9" style="33"/>
    <col min="2054" max="2054" width="11.375" style="33" bestFit="1" customWidth="1"/>
    <col min="2055" max="2055" width="13.25" style="33" customWidth="1"/>
    <col min="2056" max="2309" width="9" style="33"/>
    <col min="2310" max="2310" width="11.375" style="33" bestFit="1" customWidth="1"/>
    <col min="2311" max="2311" width="13.25" style="33" customWidth="1"/>
    <col min="2312" max="2565" width="9" style="33"/>
    <col min="2566" max="2566" width="11.375" style="33" bestFit="1" customWidth="1"/>
    <col min="2567" max="2567" width="13.25" style="33" customWidth="1"/>
    <col min="2568" max="2821" width="9" style="33"/>
    <col min="2822" max="2822" width="11.375" style="33" bestFit="1" customWidth="1"/>
    <col min="2823" max="2823" width="13.25" style="33" customWidth="1"/>
    <col min="2824" max="3077" width="9" style="33"/>
    <col min="3078" max="3078" width="11.375" style="33" bestFit="1" customWidth="1"/>
    <col min="3079" max="3079" width="13.25" style="33" customWidth="1"/>
    <col min="3080" max="3333" width="9" style="33"/>
    <col min="3334" max="3334" width="11.375" style="33" bestFit="1" customWidth="1"/>
    <col min="3335" max="3335" width="13.25" style="33" customWidth="1"/>
    <col min="3336" max="3589" width="9" style="33"/>
    <col min="3590" max="3590" width="11.375" style="33" bestFit="1" customWidth="1"/>
    <col min="3591" max="3591" width="13.25" style="33" customWidth="1"/>
    <col min="3592" max="3845" width="9" style="33"/>
    <col min="3846" max="3846" width="11.375" style="33" bestFit="1" customWidth="1"/>
    <col min="3847" max="3847" width="13.25" style="33" customWidth="1"/>
    <col min="3848" max="4101" width="9" style="33"/>
    <col min="4102" max="4102" width="11.375" style="33" bestFit="1" customWidth="1"/>
    <col min="4103" max="4103" width="13.25" style="33" customWidth="1"/>
    <col min="4104" max="4357" width="9" style="33"/>
    <col min="4358" max="4358" width="11.375" style="33" bestFit="1" customWidth="1"/>
    <col min="4359" max="4359" width="13.25" style="33" customWidth="1"/>
    <col min="4360" max="4613" width="9" style="33"/>
    <col min="4614" max="4614" width="11.375" style="33" bestFit="1" customWidth="1"/>
    <col min="4615" max="4615" width="13.25" style="33" customWidth="1"/>
    <col min="4616" max="4869" width="9" style="33"/>
    <col min="4870" max="4870" width="11.375" style="33" bestFit="1" customWidth="1"/>
    <col min="4871" max="4871" width="13.25" style="33" customWidth="1"/>
    <col min="4872" max="5125" width="9" style="33"/>
    <col min="5126" max="5126" width="11.375" style="33" bestFit="1" customWidth="1"/>
    <col min="5127" max="5127" width="13.25" style="33" customWidth="1"/>
    <col min="5128" max="5381" width="9" style="33"/>
    <col min="5382" max="5382" width="11.375" style="33" bestFit="1" customWidth="1"/>
    <col min="5383" max="5383" width="13.25" style="33" customWidth="1"/>
    <col min="5384" max="5637" width="9" style="33"/>
    <col min="5638" max="5638" width="11.375" style="33" bestFit="1" customWidth="1"/>
    <col min="5639" max="5639" width="13.25" style="33" customWidth="1"/>
    <col min="5640" max="5893" width="9" style="33"/>
    <col min="5894" max="5894" width="11.375" style="33" bestFit="1" customWidth="1"/>
    <col min="5895" max="5895" width="13.25" style="33" customWidth="1"/>
    <col min="5896" max="6149" width="9" style="33"/>
    <col min="6150" max="6150" width="11.375" style="33" bestFit="1" customWidth="1"/>
    <col min="6151" max="6151" width="13.25" style="33" customWidth="1"/>
    <col min="6152" max="6405" width="9" style="33"/>
    <col min="6406" max="6406" width="11.375" style="33" bestFit="1" customWidth="1"/>
    <col min="6407" max="6407" width="13.25" style="33" customWidth="1"/>
    <col min="6408" max="6661" width="9" style="33"/>
    <col min="6662" max="6662" width="11.375" style="33" bestFit="1" customWidth="1"/>
    <col min="6663" max="6663" width="13.25" style="33" customWidth="1"/>
    <col min="6664" max="6917" width="9" style="33"/>
    <col min="6918" max="6918" width="11.375" style="33" bestFit="1" customWidth="1"/>
    <col min="6919" max="6919" width="13.25" style="33" customWidth="1"/>
    <col min="6920" max="7173" width="9" style="33"/>
    <col min="7174" max="7174" width="11.375" style="33" bestFit="1" customWidth="1"/>
    <col min="7175" max="7175" width="13.25" style="33" customWidth="1"/>
    <col min="7176" max="7429" width="9" style="33"/>
    <col min="7430" max="7430" width="11.375" style="33" bestFit="1" customWidth="1"/>
    <col min="7431" max="7431" width="13.25" style="33" customWidth="1"/>
    <col min="7432" max="7685" width="9" style="33"/>
    <col min="7686" max="7686" width="11.375" style="33" bestFit="1" customWidth="1"/>
    <col min="7687" max="7687" width="13.25" style="33" customWidth="1"/>
    <col min="7688" max="7941" width="9" style="33"/>
    <col min="7942" max="7942" width="11.375" style="33" bestFit="1" customWidth="1"/>
    <col min="7943" max="7943" width="13.25" style="33" customWidth="1"/>
    <col min="7944" max="8197" width="9" style="33"/>
    <col min="8198" max="8198" width="11.375" style="33" bestFit="1" customWidth="1"/>
    <col min="8199" max="8199" width="13.25" style="33" customWidth="1"/>
    <col min="8200" max="8453" width="9" style="33"/>
    <col min="8454" max="8454" width="11.375" style="33" bestFit="1" customWidth="1"/>
    <col min="8455" max="8455" width="13.25" style="33" customWidth="1"/>
    <col min="8456" max="8709" width="9" style="33"/>
    <col min="8710" max="8710" width="11.375" style="33" bestFit="1" customWidth="1"/>
    <col min="8711" max="8711" width="13.25" style="33" customWidth="1"/>
    <col min="8712" max="8965" width="9" style="33"/>
    <col min="8966" max="8966" width="11.375" style="33" bestFit="1" customWidth="1"/>
    <col min="8967" max="8967" width="13.25" style="33" customWidth="1"/>
    <col min="8968" max="9221" width="9" style="33"/>
    <col min="9222" max="9222" width="11.375" style="33" bestFit="1" customWidth="1"/>
    <col min="9223" max="9223" width="13.25" style="33" customWidth="1"/>
    <col min="9224" max="9477" width="9" style="33"/>
    <col min="9478" max="9478" width="11.375" style="33" bestFit="1" customWidth="1"/>
    <col min="9479" max="9479" width="13.25" style="33" customWidth="1"/>
    <col min="9480" max="9733" width="9" style="33"/>
    <col min="9734" max="9734" width="11.375" style="33" bestFit="1" customWidth="1"/>
    <col min="9735" max="9735" width="13.25" style="33" customWidth="1"/>
    <col min="9736" max="9989" width="9" style="33"/>
    <col min="9990" max="9990" width="11.375" style="33" bestFit="1" customWidth="1"/>
    <col min="9991" max="9991" width="13.25" style="33" customWidth="1"/>
    <col min="9992" max="10245" width="9" style="33"/>
    <col min="10246" max="10246" width="11.375" style="33" bestFit="1" customWidth="1"/>
    <col min="10247" max="10247" width="13.25" style="33" customWidth="1"/>
    <col min="10248" max="10501" width="9" style="33"/>
    <col min="10502" max="10502" width="11.375" style="33" bestFit="1" customWidth="1"/>
    <col min="10503" max="10503" width="13.25" style="33" customWidth="1"/>
    <col min="10504" max="10757" width="9" style="33"/>
    <col min="10758" max="10758" width="11.375" style="33" bestFit="1" customWidth="1"/>
    <col min="10759" max="10759" width="13.25" style="33" customWidth="1"/>
    <col min="10760" max="11013" width="9" style="33"/>
    <col min="11014" max="11014" width="11.375" style="33" bestFit="1" customWidth="1"/>
    <col min="11015" max="11015" width="13.25" style="33" customWidth="1"/>
    <col min="11016" max="11269" width="9" style="33"/>
    <col min="11270" max="11270" width="11.375" style="33" bestFit="1" customWidth="1"/>
    <col min="11271" max="11271" width="13.25" style="33" customWidth="1"/>
    <col min="11272" max="11525" width="9" style="33"/>
    <col min="11526" max="11526" width="11.375" style="33" bestFit="1" customWidth="1"/>
    <col min="11527" max="11527" width="13.25" style="33" customWidth="1"/>
    <col min="11528" max="11781" width="9" style="33"/>
    <col min="11782" max="11782" width="11.375" style="33" bestFit="1" customWidth="1"/>
    <col min="11783" max="11783" width="13.25" style="33" customWidth="1"/>
    <col min="11784" max="12037" width="9" style="33"/>
    <col min="12038" max="12038" width="11.375" style="33" bestFit="1" customWidth="1"/>
    <col min="12039" max="12039" width="13.25" style="33" customWidth="1"/>
    <col min="12040" max="12293" width="9" style="33"/>
    <col min="12294" max="12294" width="11.375" style="33" bestFit="1" customWidth="1"/>
    <col min="12295" max="12295" width="13.25" style="33" customWidth="1"/>
    <col min="12296" max="12549" width="9" style="33"/>
    <col min="12550" max="12550" width="11.375" style="33" bestFit="1" customWidth="1"/>
    <col min="12551" max="12551" width="13.25" style="33" customWidth="1"/>
    <col min="12552" max="12805" width="9" style="33"/>
    <col min="12806" max="12806" width="11.375" style="33" bestFit="1" customWidth="1"/>
    <col min="12807" max="12807" width="13.25" style="33" customWidth="1"/>
    <col min="12808" max="13061" width="9" style="33"/>
    <col min="13062" max="13062" width="11.375" style="33" bestFit="1" customWidth="1"/>
    <col min="13063" max="13063" width="13.25" style="33" customWidth="1"/>
    <col min="13064" max="13317" width="9" style="33"/>
    <col min="13318" max="13318" width="11.375" style="33" bestFit="1" customWidth="1"/>
    <col min="13319" max="13319" width="13.25" style="33" customWidth="1"/>
    <col min="13320" max="13573" width="9" style="33"/>
    <col min="13574" max="13574" width="11.375" style="33" bestFit="1" customWidth="1"/>
    <col min="13575" max="13575" width="13.25" style="33" customWidth="1"/>
    <col min="13576" max="13829" width="9" style="33"/>
    <col min="13830" max="13830" width="11.375" style="33" bestFit="1" customWidth="1"/>
    <col min="13831" max="13831" width="13.25" style="33" customWidth="1"/>
    <col min="13832" max="14085" width="9" style="33"/>
    <col min="14086" max="14086" width="11.375" style="33" bestFit="1" customWidth="1"/>
    <col min="14087" max="14087" width="13.25" style="33" customWidth="1"/>
    <col min="14088" max="14341" width="9" style="33"/>
    <col min="14342" max="14342" width="11.375" style="33" bestFit="1" customWidth="1"/>
    <col min="14343" max="14343" width="13.25" style="33" customWidth="1"/>
    <col min="14344" max="14597" width="9" style="33"/>
    <col min="14598" max="14598" width="11.375" style="33" bestFit="1" customWidth="1"/>
    <col min="14599" max="14599" width="13.25" style="33" customWidth="1"/>
    <col min="14600" max="14853" width="9" style="33"/>
    <col min="14854" max="14854" width="11.375" style="33" bestFit="1" customWidth="1"/>
    <col min="14855" max="14855" width="13.25" style="33" customWidth="1"/>
    <col min="14856" max="15109" width="9" style="33"/>
    <col min="15110" max="15110" width="11.375" style="33" bestFit="1" customWidth="1"/>
    <col min="15111" max="15111" width="13.25" style="33" customWidth="1"/>
    <col min="15112" max="15365" width="9" style="33"/>
    <col min="15366" max="15366" width="11.375" style="33" bestFit="1" customWidth="1"/>
    <col min="15367" max="15367" width="13.25" style="33" customWidth="1"/>
    <col min="15368" max="15621" width="9" style="33"/>
    <col min="15622" max="15622" width="11.375" style="33" bestFit="1" customWidth="1"/>
    <col min="15623" max="15623" width="13.25" style="33" customWidth="1"/>
    <col min="15624" max="15877" width="9" style="33"/>
    <col min="15878" max="15878" width="11.375" style="33" bestFit="1" customWidth="1"/>
    <col min="15879" max="15879" width="13.25" style="33" customWidth="1"/>
    <col min="15880" max="16133" width="9" style="33"/>
    <col min="16134" max="16134" width="11.375" style="33" bestFit="1" customWidth="1"/>
    <col min="16135" max="16135" width="13.25" style="33" customWidth="1"/>
    <col min="16136" max="16384" width="9" style="33"/>
  </cols>
  <sheetData>
    <row r="1" spans="1:7">
      <c r="A1" s="37" t="s">
        <v>47</v>
      </c>
      <c r="B1" s="37" t="s">
        <v>11</v>
      </c>
      <c r="C1" s="37" t="s">
        <v>49</v>
      </c>
      <c r="D1" s="37" t="s">
        <v>50</v>
      </c>
      <c r="E1" s="37" t="s">
        <v>14</v>
      </c>
      <c r="F1" s="37" t="s">
        <v>52</v>
      </c>
      <c r="G1" s="38" t="s">
        <v>78</v>
      </c>
    </row>
    <row r="2" spans="1:7">
      <c r="A2" s="39">
        <v>92601</v>
      </c>
      <c r="B2" s="39" t="s">
        <v>35</v>
      </c>
      <c r="C2" s="39">
        <v>85</v>
      </c>
      <c r="D2" s="39">
        <v>80</v>
      </c>
      <c r="E2" s="39">
        <v>75</v>
      </c>
      <c r="F2" s="34"/>
      <c r="G2" s="39"/>
    </row>
    <row r="3" spans="1:7">
      <c r="A3" s="39">
        <v>92602</v>
      </c>
      <c r="B3" s="39" t="s">
        <v>36</v>
      </c>
      <c r="C3" s="39">
        <v>52</v>
      </c>
      <c r="D3" s="39">
        <v>60</v>
      </c>
      <c r="E3" s="39">
        <v>90</v>
      </c>
      <c r="F3" s="34"/>
      <c r="G3" s="39"/>
    </row>
    <row r="4" spans="1:7">
      <c r="A4" s="39">
        <v>92603</v>
      </c>
      <c r="B4" s="39" t="s">
        <v>37</v>
      </c>
      <c r="C4" s="39">
        <v>88</v>
      </c>
      <c r="D4" s="39">
        <v>82</v>
      </c>
      <c r="E4" s="39">
        <v>85</v>
      </c>
      <c r="F4" s="34"/>
      <c r="G4" s="39"/>
    </row>
    <row r="5" spans="1:7">
      <c r="A5" s="39">
        <v>92604</v>
      </c>
      <c r="B5" s="39" t="s">
        <v>38</v>
      </c>
      <c r="C5" s="39">
        <v>89</v>
      </c>
      <c r="D5" s="39">
        <v>88</v>
      </c>
      <c r="E5" s="39">
        <v>66</v>
      </c>
      <c r="F5" s="34"/>
      <c r="G5" s="39"/>
    </row>
    <row r="6" spans="1:7">
      <c r="A6" s="39">
        <v>92605</v>
      </c>
      <c r="B6" s="39" t="s">
        <v>39</v>
      </c>
      <c r="C6" s="39">
        <v>88</v>
      </c>
      <c r="D6" s="39">
        <v>86</v>
      </c>
      <c r="E6" s="39">
        <v>58</v>
      </c>
      <c r="F6" s="34"/>
      <c r="G6" s="39"/>
    </row>
    <row r="7" spans="1:7">
      <c r="A7" s="39">
        <v>92606</v>
      </c>
      <c r="B7" s="39" t="s">
        <v>40</v>
      </c>
      <c r="C7" s="39">
        <v>92</v>
      </c>
      <c r="D7" s="39">
        <v>86</v>
      </c>
      <c r="E7" s="39">
        <v>79</v>
      </c>
      <c r="F7" s="34"/>
      <c r="G7" s="39"/>
    </row>
    <row r="8" spans="1:7">
      <c r="A8" s="39">
        <v>92607</v>
      </c>
      <c r="B8" s="39" t="s">
        <v>41</v>
      </c>
      <c r="C8" s="39">
        <v>83</v>
      </c>
      <c r="D8" s="39">
        <v>86</v>
      </c>
      <c r="E8" s="39">
        <v>78</v>
      </c>
      <c r="F8" s="34"/>
      <c r="G8" s="39"/>
    </row>
    <row r="9" spans="1:7">
      <c r="A9" s="39">
        <v>92608</v>
      </c>
      <c r="B9" s="39" t="s">
        <v>42</v>
      </c>
      <c r="C9" s="39">
        <v>70</v>
      </c>
      <c r="D9" s="39">
        <v>40</v>
      </c>
      <c r="E9" s="39">
        <v>74</v>
      </c>
      <c r="F9" s="34"/>
      <c r="G9" s="39"/>
    </row>
    <row r="10" spans="1:7">
      <c r="A10" s="39">
        <v>92609</v>
      </c>
      <c r="B10" s="39" t="s">
        <v>43</v>
      </c>
      <c r="C10" s="39">
        <v>83</v>
      </c>
      <c r="D10" s="39">
        <v>90</v>
      </c>
      <c r="E10" s="39">
        <v>88</v>
      </c>
      <c r="F10" s="34"/>
      <c r="G10" s="39"/>
    </row>
    <row r="11" spans="1:7">
      <c r="A11" s="39">
        <v>92610</v>
      </c>
      <c r="B11" s="39" t="s">
        <v>44</v>
      </c>
      <c r="C11" s="39">
        <v>83</v>
      </c>
      <c r="D11" s="39">
        <v>82</v>
      </c>
      <c r="E11" s="39">
        <v>83</v>
      </c>
      <c r="F11" s="34"/>
      <c r="G11" s="39"/>
    </row>
    <row r="12" spans="1:7">
      <c r="A12" s="39">
        <v>92611</v>
      </c>
      <c r="B12" s="39" t="s">
        <v>45</v>
      </c>
      <c r="C12" s="39">
        <v>57</v>
      </c>
      <c r="D12" s="39">
        <v>78</v>
      </c>
      <c r="E12" s="39">
        <v>50</v>
      </c>
      <c r="F12" s="34"/>
      <c r="G12" s="39"/>
    </row>
    <row r="13" spans="1:7">
      <c r="A13" s="39">
        <v>92612</v>
      </c>
      <c r="B13" s="39" t="s">
        <v>46</v>
      </c>
      <c r="C13" s="39">
        <v>85</v>
      </c>
      <c r="D13" s="39">
        <v>84</v>
      </c>
      <c r="E13" s="39">
        <v>89</v>
      </c>
      <c r="F13" s="34"/>
      <c r="G13" s="39"/>
    </row>
    <row r="14" spans="1:7">
      <c r="F14" s="34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B1:D15"/>
  <sheetViews>
    <sheetView zoomScale="145" zoomScaleNormal="145" workbookViewId="0">
      <selection activeCell="D11" sqref="D11"/>
    </sheetView>
  </sheetViews>
  <sheetFormatPr defaultColWidth="9" defaultRowHeight="15.75"/>
  <cols>
    <col min="1" max="1" width="9" style="14"/>
    <col min="2" max="2" width="18.875" style="14" customWidth="1"/>
    <col min="3" max="16384" width="9" style="14"/>
  </cols>
  <sheetData>
    <row r="1" spans="2:4" ht="16.5">
      <c r="B1" s="15" t="s">
        <v>63</v>
      </c>
      <c r="D1" s="7" t="s">
        <v>64</v>
      </c>
    </row>
    <row r="2" spans="2:4">
      <c r="B2" s="16" t="s">
        <v>65</v>
      </c>
      <c r="D2" s="14" t="b">
        <f>NOT(5&lt;3)</f>
        <v>1</v>
      </c>
    </row>
    <row r="3" spans="2:4">
      <c r="B3" s="16" t="s">
        <v>66</v>
      </c>
      <c r="D3" s="14" t="b">
        <f>AND(5&gt;3,"A"&lt;&gt;"B")</f>
        <v>1</v>
      </c>
    </row>
    <row r="4" spans="2:4">
      <c r="B4" s="16" t="s">
        <v>67</v>
      </c>
      <c r="D4" s="14" t="b">
        <f>OR(5&gt;3,"A"="B")</f>
        <v>1</v>
      </c>
    </row>
    <row r="5" spans="2:4">
      <c r="B5" s="16" t="s">
        <v>68</v>
      </c>
      <c r="D5" s="14">
        <f>-2^2</f>
        <v>4</v>
      </c>
    </row>
    <row r="6" spans="2:4">
      <c r="B6" s="16" t="s">
        <v>69</v>
      </c>
      <c r="D6" s="14">
        <f>15%</f>
        <v>0.15</v>
      </c>
    </row>
    <row r="7" spans="2:4">
      <c r="B7" s="16" t="s">
        <v>70</v>
      </c>
      <c r="D7" s="14">
        <f>3^2</f>
        <v>9</v>
      </c>
    </row>
    <row r="8" spans="2:4">
      <c r="B8" s="16" t="s">
        <v>71</v>
      </c>
      <c r="D8" s="14">
        <f>5*6/3</f>
        <v>10</v>
      </c>
    </row>
    <row r="9" spans="2:4">
      <c r="B9" s="16" t="s">
        <v>72</v>
      </c>
      <c r="D9" s="14">
        <f>5*(2+4)/3+2</f>
        <v>12</v>
      </c>
    </row>
    <row r="10" spans="2:4">
      <c r="B10" s="16" t="s">
        <v>73</v>
      </c>
      <c r="D10" s="14" t="str">
        <f>"A"&amp;"B"</f>
        <v>AB</v>
      </c>
    </row>
    <row r="11" spans="2:4">
      <c r="B11" s="16" t="s">
        <v>74</v>
      </c>
      <c r="D11" s="14" t="b">
        <f>5&lt;&gt;3</f>
        <v>1</v>
      </c>
    </row>
    <row r="12" spans="2:4">
      <c r="B12" s="16" t="s">
        <v>75</v>
      </c>
      <c r="D12" s="14" t="b">
        <f>5&gt;3</f>
        <v>1</v>
      </c>
    </row>
    <row r="13" spans="2:4">
      <c r="B13" s="16" t="s">
        <v>76</v>
      </c>
      <c r="D13" s="14" t="b">
        <f>5&gt;=3</f>
        <v>1</v>
      </c>
    </row>
    <row r="14" spans="2:4">
      <c r="B14" s="16" t="s">
        <v>77</v>
      </c>
      <c r="D14" s="14" t="b">
        <f>5&lt;=3</f>
        <v>0</v>
      </c>
    </row>
    <row r="15" spans="2:4">
      <c r="B15" s="16"/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E19"/>
  <sheetViews>
    <sheetView zoomScale="130" zoomScaleNormal="130" workbookViewId="0">
      <selection activeCell="B13" sqref="B13"/>
    </sheetView>
  </sheetViews>
  <sheetFormatPr defaultColWidth="9" defaultRowHeight="15.75"/>
  <cols>
    <col min="1" max="1" width="39.125" style="14" customWidth="1"/>
    <col min="2" max="2" width="14.375" style="14" customWidth="1"/>
    <col min="3" max="16384" width="9" style="14"/>
  </cols>
  <sheetData>
    <row r="1" spans="1:5" s="8" customFormat="1" ht="16.5">
      <c r="A1" s="7" t="s">
        <v>53</v>
      </c>
      <c r="B1" s="7" t="s">
        <v>54</v>
      </c>
      <c r="C1" s="7" t="s">
        <v>55</v>
      </c>
      <c r="D1" s="7" t="s">
        <v>56</v>
      </c>
    </row>
    <row r="2" spans="1:5" s="8" customFormat="1" ht="16.5">
      <c r="A2" s="18" t="s">
        <v>79</v>
      </c>
      <c r="C2" s="10"/>
      <c r="D2" s="11" t="s">
        <v>57</v>
      </c>
      <c r="E2" s="10"/>
    </row>
    <row r="3" spans="1:5" s="8" customFormat="1">
      <c r="A3" s="9" t="s">
        <v>58</v>
      </c>
      <c r="B3" s="12"/>
      <c r="C3" s="10"/>
      <c r="D3" s="10"/>
      <c r="E3" s="10"/>
    </row>
    <row r="4" spans="1:5" s="8" customFormat="1">
      <c r="A4" s="18" t="s">
        <v>80</v>
      </c>
      <c r="B4" s="12"/>
      <c r="C4" s="10"/>
      <c r="D4" s="10"/>
      <c r="E4" s="13" t="s">
        <v>59</v>
      </c>
    </row>
    <row r="5" spans="1:5" s="8" customFormat="1">
      <c r="A5" s="9" t="s">
        <v>82</v>
      </c>
      <c r="B5" s="12"/>
      <c r="C5" s="10"/>
      <c r="D5" s="10"/>
      <c r="E5" s="10"/>
    </row>
    <row r="6" spans="1:5" s="8" customFormat="1">
      <c r="B6" s="12"/>
      <c r="C6" s="10"/>
      <c r="D6" s="10"/>
      <c r="E6" s="10"/>
    </row>
    <row r="7" spans="1:5" s="8" customFormat="1">
      <c r="B7" s="12"/>
      <c r="C7" s="10"/>
      <c r="D7" s="10"/>
      <c r="E7" s="10"/>
    </row>
    <row r="8" spans="1:5" s="8" customFormat="1" ht="16.5">
      <c r="A8" s="7" t="s">
        <v>60</v>
      </c>
      <c r="B8" s="8">
        <v>500</v>
      </c>
    </row>
    <row r="9" spans="1:5" s="8" customFormat="1" ht="16.5">
      <c r="A9" s="7" t="s">
        <v>61</v>
      </c>
      <c r="B9" s="8">
        <v>1000</v>
      </c>
    </row>
    <row r="10" spans="1:5" s="8" customFormat="1" ht="16.5">
      <c r="A10" s="20" t="str">
        <f>IF(B8&gt;B9,"賺","賠")</f>
        <v>賠</v>
      </c>
      <c r="B10" s="22">
        <f>B8-B9</f>
        <v>-500</v>
      </c>
      <c r="C10" s="9" t="s">
        <v>83</v>
      </c>
    </row>
    <row r="11" spans="1:5" s="8" customFormat="1" ht="16.5">
      <c r="A11" s="11" t="s">
        <v>62</v>
      </c>
      <c r="B11" s="19" t="str">
        <f>IF(B8&gt;B9, "賺", "賠")&amp;(B8-B9)</f>
        <v>賠-500</v>
      </c>
      <c r="C11" s="18" t="s">
        <v>81</v>
      </c>
    </row>
    <row r="12" spans="1:5" s="8" customFormat="1"/>
    <row r="13" spans="1:5">
      <c r="B13" s="21">
        <f>B8-B9</f>
        <v>-500</v>
      </c>
    </row>
    <row r="17" spans="2:2">
      <c r="B17" s="24"/>
    </row>
    <row r="18" spans="2:2">
      <c r="B18" s="23"/>
    </row>
    <row r="19" spans="2:2">
      <c r="B19" s="23"/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E13"/>
  <sheetViews>
    <sheetView zoomScale="115" zoomScaleNormal="115" workbookViewId="0">
      <selection activeCell="A11" sqref="A11"/>
    </sheetView>
  </sheetViews>
  <sheetFormatPr defaultRowHeight="15.75"/>
  <cols>
    <col min="1" max="1" width="41.375" style="14" customWidth="1"/>
    <col min="2" max="2" width="14.375" style="14" customWidth="1"/>
    <col min="3" max="256" width="9" style="14"/>
    <col min="257" max="257" width="41.375" style="14" customWidth="1"/>
    <col min="258" max="258" width="14.375" style="14" customWidth="1"/>
    <col min="259" max="512" width="9" style="14"/>
    <col min="513" max="513" width="41.375" style="14" customWidth="1"/>
    <col min="514" max="514" width="14.375" style="14" customWidth="1"/>
    <col min="515" max="768" width="9" style="14"/>
    <col min="769" max="769" width="41.375" style="14" customWidth="1"/>
    <col min="770" max="770" width="14.375" style="14" customWidth="1"/>
    <col min="771" max="1024" width="9" style="14"/>
    <col min="1025" max="1025" width="41.375" style="14" customWidth="1"/>
    <col min="1026" max="1026" width="14.375" style="14" customWidth="1"/>
    <col min="1027" max="1280" width="9" style="14"/>
    <col min="1281" max="1281" width="41.375" style="14" customWidth="1"/>
    <col min="1282" max="1282" width="14.375" style="14" customWidth="1"/>
    <col min="1283" max="1536" width="9" style="14"/>
    <col min="1537" max="1537" width="41.375" style="14" customWidth="1"/>
    <col min="1538" max="1538" width="14.375" style="14" customWidth="1"/>
    <col min="1539" max="1792" width="9" style="14"/>
    <col min="1793" max="1793" width="41.375" style="14" customWidth="1"/>
    <col min="1794" max="1794" width="14.375" style="14" customWidth="1"/>
    <col min="1795" max="2048" width="9" style="14"/>
    <col min="2049" max="2049" width="41.375" style="14" customWidth="1"/>
    <col min="2050" max="2050" width="14.375" style="14" customWidth="1"/>
    <col min="2051" max="2304" width="9" style="14"/>
    <col min="2305" max="2305" width="41.375" style="14" customWidth="1"/>
    <col min="2306" max="2306" width="14.375" style="14" customWidth="1"/>
    <col min="2307" max="2560" width="9" style="14"/>
    <col min="2561" max="2561" width="41.375" style="14" customWidth="1"/>
    <col min="2562" max="2562" width="14.375" style="14" customWidth="1"/>
    <col min="2563" max="2816" width="9" style="14"/>
    <col min="2817" max="2817" width="41.375" style="14" customWidth="1"/>
    <col min="2818" max="2818" width="14.375" style="14" customWidth="1"/>
    <col min="2819" max="3072" width="9" style="14"/>
    <col min="3073" max="3073" width="41.375" style="14" customWidth="1"/>
    <col min="3074" max="3074" width="14.375" style="14" customWidth="1"/>
    <col min="3075" max="3328" width="9" style="14"/>
    <col min="3329" max="3329" width="41.375" style="14" customWidth="1"/>
    <col min="3330" max="3330" width="14.375" style="14" customWidth="1"/>
    <col min="3331" max="3584" width="9" style="14"/>
    <col min="3585" max="3585" width="41.375" style="14" customWidth="1"/>
    <col min="3586" max="3586" width="14.375" style="14" customWidth="1"/>
    <col min="3587" max="3840" width="9" style="14"/>
    <col min="3841" max="3841" width="41.375" style="14" customWidth="1"/>
    <col min="3842" max="3842" width="14.375" style="14" customWidth="1"/>
    <col min="3843" max="4096" width="9" style="14"/>
    <col min="4097" max="4097" width="41.375" style="14" customWidth="1"/>
    <col min="4098" max="4098" width="14.375" style="14" customWidth="1"/>
    <col min="4099" max="4352" width="9" style="14"/>
    <col min="4353" max="4353" width="41.375" style="14" customWidth="1"/>
    <col min="4354" max="4354" width="14.375" style="14" customWidth="1"/>
    <col min="4355" max="4608" width="9" style="14"/>
    <col min="4609" max="4609" width="41.375" style="14" customWidth="1"/>
    <col min="4610" max="4610" width="14.375" style="14" customWidth="1"/>
    <col min="4611" max="4864" width="9" style="14"/>
    <col min="4865" max="4865" width="41.375" style="14" customWidth="1"/>
    <col min="4866" max="4866" width="14.375" style="14" customWidth="1"/>
    <col min="4867" max="5120" width="9" style="14"/>
    <col min="5121" max="5121" width="41.375" style="14" customWidth="1"/>
    <col min="5122" max="5122" width="14.375" style="14" customWidth="1"/>
    <col min="5123" max="5376" width="9" style="14"/>
    <col min="5377" max="5377" width="41.375" style="14" customWidth="1"/>
    <col min="5378" max="5378" width="14.375" style="14" customWidth="1"/>
    <col min="5379" max="5632" width="9" style="14"/>
    <col min="5633" max="5633" width="41.375" style="14" customWidth="1"/>
    <col min="5634" max="5634" width="14.375" style="14" customWidth="1"/>
    <col min="5635" max="5888" width="9" style="14"/>
    <col min="5889" max="5889" width="41.375" style="14" customWidth="1"/>
    <col min="5890" max="5890" width="14.375" style="14" customWidth="1"/>
    <col min="5891" max="6144" width="9" style="14"/>
    <col min="6145" max="6145" width="41.375" style="14" customWidth="1"/>
    <col min="6146" max="6146" width="14.375" style="14" customWidth="1"/>
    <col min="6147" max="6400" width="9" style="14"/>
    <col min="6401" max="6401" width="41.375" style="14" customWidth="1"/>
    <col min="6402" max="6402" width="14.375" style="14" customWidth="1"/>
    <col min="6403" max="6656" width="9" style="14"/>
    <col min="6657" max="6657" width="41.375" style="14" customWidth="1"/>
    <col min="6658" max="6658" width="14.375" style="14" customWidth="1"/>
    <col min="6659" max="6912" width="9" style="14"/>
    <col min="6913" max="6913" width="41.375" style="14" customWidth="1"/>
    <col min="6914" max="6914" width="14.375" style="14" customWidth="1"/>
    <col min="6915" max="7168" width="9" style="14"/>
    <col min="7169" max="7169" width="41.375" style="14" customWidth="1"/>
    <col min="7170" max="7170" width="14.375" style="14" customWidth="1"/>
    <col min="7171" max="7424" width="9" style="14"/>
    <col min="7425" max="7425" width="41.375" style="14" customWidth="1"/>
    <col min="7426" max="7426" width="14.375" style="14" customWidth="1"/>
    <col min="7427" max="7680" width="9" style="14"/>
    <col min="7681" max="7681" width="41.375" style="14" customWidth="1"/>
    <col min="7682" max="7682" width="14.375" style="14" customWidth="1"/>
    <col min="7683" max="7936" width="9" style="14"/>
    <col min="7937" max="7937" width="41.375" style="14" customWidth="1"/>
    <col min="7938" max="7938" width="14.375" style="14" customWidth="1"/>
    <col min="7939" max="8192" width="9" style="14"/>
    <col min="8193" max="8193" width="41.375" style="14" customWidth="1"/>
    <col min="8194" max="8194" width="14.375" style="14" customWidth="1"/>
    <col min="8195" max="8448" width="9" style="14"/>
    <col min="8449" max="8449" width="41.375" style="14" customWidth="1"/>
    <col min="8450" max="8450" width="14.375" style="14" customWidth="1"/>
    <col min="8451" max="8704" width="9" style="14"/>
    <col min="8705" max="8705" width="41.375" style="14" customWidth="1"/>
    <col min="8706" max="8706" width="14.375" style="14" customWidth="1"/>
    <col min="8707" max="8960" width="9" style="14"/>
    <col min="8961" max="8961" width="41.375" style="14" customWidth="1"/>
    <col min="8962" max="8962" width="14.375" style="14" customWidth="1"/>
    <col min="8963" max="9216" width="9" style="14"/>
    <col min="9217" max="9217" width="41.375" style="14" customWidth="1"/>
    <col min="9218" max="9218" width="14.375" style="14" customWidth="1"/>
    <col min="9219" max="9472" width="9" style="14"/>
    <col min="9473" max="9473" width="41.375" style="14" customWidth="1"/>
    <col min="9474" max="9474" width="14.375" style="14" customWidth="1"/>
    <col min="9475" max="9728" width="9" style="14"/>
    <col min="9729" max="9729" width="41.375" style="14" customWidth="1"/>
    <col min="9730" max="9730" width="14.375" style="14" customWidth="1"/>
    <col min="9731" max="9984" width="9" style="14"/>
    <col min="9985" max="9985" width="41.375" style="14" customWidth="1"/>
    <col min="9986" max="9986" width="14.375" style="14" customWidth="1"/>
    <col min="9987" max="10240" width="9" style="14"/>
    <col min="10241" max="10241" width="41.375" style="14" customWidth="1"/>
    <col min="10242" max="10242" width="14.375" style="14" customWidth="1"/>
    <col min="10243" max="10496" width="9" style="14"/>
    <col min="10497" max="10497" width="41.375" style="14" customWidth="1"/>
    <col min="10498" max="10498" width="14.375" style="14" customWidth="1"/>
    <col min="10499" max="10752" width="9" style="14"/>
    <col min="10753" max="10753" width="41.375" style="14" customWidth="1"/>
    <col min="10754" max="10754" width="14.375" style="14" customWidth="1"/>
    <col min="10755" max="11008" width="9" style="14"/>
    <col min="11009" max="11009" width="41.375" style="14" customWidth="1"/>
    <col min="11010" max="11010" width="14.375" style="14" customWidth="1"/>
    <col min="11011" max="11264" width="9" style="14"/>
    <col min="11265" max="11265" width="41.375" style="14" customWidth="1"/>
    <col min="11266" max="11266" width="14.375" style="14" customWidth="1"/>
    <col min="11267" max="11520" width="9" style="14"/>
    <col min="11521" max="11521" width="41.375" style="14" customWidth="1"/>
    <col min="11522" max="11522" width="14.375" style="14" customWidth="1"/>
    <col min="11523" max="11776" width="9" style="14"/>
    <col min="11777" max="11777" width="41.375" style="14" customWidth="1"/>
    <col min="11778" max="11778" width="14.375" style="14" customWidth="1"/>
    <col min="11779" max="12032" width="9" style="14"/>
    <col min="12033" max="12033" width="41.375" style="14" customWidth="1"/>
    <col min="12034" max="12034" width="14.375" style="14" customWidth="1"/>
    <col min="12035" max="12288" width="9" style="14"/>
    <col min="12289" max="12289" width="41.375" style="14" customWidth="1"/>
    <col min="12290" max="12290" width="14.375" style="14" customWidth="1"/>
    <col min="12291" max="12544" width="9" style="14"/>
    <col min="12545" max="12545" width="41.375" style="14" customWidth="1"/>
    <col min="12546" max="12546" width="14.375" style="14" customWidth="1"/>
    <col min="12547" max="12800" width="9" style="14"/>
    <col min="12801" max="12801" width="41.375" style="14" customWidth="1"/>
    <col min="12802" max="12802" width="14.375" style="14" customWidth="1"/>
    <col min="12803" max="13056" width="9" style="14"/>
    <col min="13057" max="13057" width="41.375" style="14" customWidth="1"/>
    <col min="13058" max="13058" width="14.375" style="14" customWidth="1"/>
    <col min="13059" max="13312" width="9" style="14"/>
    <col min="13313" max="13313" width="41.375" style="14" customWidth="1"/>
    <col min="13314" max="13314" width="14.375" style="14" customWidth="1"/>
    <col min="13315" max="13568" width="9" style="14"/>
    <col min="13569" max="13569" width="41.375" style="14" customWidth="1"/>
    <col min="13570" max="13570" width="14.375" style="14" customWidth="1"/>
    <col min="13571" max="13824" width="9" style="14"/>
    <col min="13825" max="13825" width="41.375" style="14" customWidth="1"/>
    <col min="13826" max="13826" width="14.375" style="14" customWidth="1"/>
    <col min="13827" max="14080" width="9" style="14"/>
    <col min="14081" max="14081" width="41.375" style="14" customWidth="1"/>
    <col min="14082" max="14082" width="14.375" style="14" customWidth="1"/>
    <col min="14083" max="14336" width="9" style="14"/>
    <col min="14337" max="14337" width="41.375" style="14" customWidth="1"/>
    <col min="14338" max="14338" width="14.375" style="14" customWidth="1"/>
    <col min="14339" max="14592" width="9" style="14"/>
    <col min="14593" max="14593" width="41.375" style="14" customWidth="1"/>
    <col min="14594" max="14594" width="14.375" style="14" customWidth="1"/>
    <col min="14595" max="14848" width="9" style="14"/>
    <col min="14849" max="14849" width="41.375" style="14" customWidth="1"/>
    <col min="14850" max="14850" width="14.375" style="14" customWidth="1"/>
    <col min="14851" max="15104" width="9" style="14"/>
    <col min="15105" max="15105" width="41.375" style="14" customWidth="1"/>
    <col min="15106" max="15106" width="14.375" style="14" customWidth="1"/>
    <col min="15107" max="15360" width="9" style="14"/>
    <col min="15361" max="15361" width="41.375" style="14" customWidth="1"/>
    <col min="15362" max="15362" width="14.375" style="14" customWidth="1"/>
    <col min="15363" max="15616" width="9" style="14"/>
    <col min="15617" max="15617" width="41.375" style="14" customWidth="1"/>
    <col min="15618" max="15618" width="14.375" style="14" customWidth="1"/>
    <col min="15619" max="15872" width="9" style="14"/>
    <col min="15873" max="15873" width="41.375" style="14" customWidth="1"/>
    <col min="15874" max="15874" width="14.375" style="14" customWidth="1"/>
    <col min="15875" max="16128" width="9" style="14"/>
    <col min="16129" max="16129" width="41.375" style="14" customWidth="1"/>
    <col min="16130" max="16130" width="14.375" style="14" customWidth="1"/>
    <col min="16131" max="16384" width="9" style="14"/>
  </cols>
  <sheetData>
    <row r="1" spans="1:5" s="8" customFormat="1" ht="16.5">
      <c r="A1" s="7" t="s">
        <v>106</v>
      </c>
      <c r="B1" s="7" t="s">
        <v>54</v>
      </c>
      <c r="C1" s="7" t="s">
        <v>107</v>
      </c>
      <c r="D1" s="7" t="s">
        <v>56</v>
      </c>
    </row>
    <row r="2" spans="1:5" s="8" customFormat="1" ht="16.5">
      <c r="A2" s="18" t="s">
        <v>79</v>
      </c>
      <c r="C2" s="10"/>
      <c r="D2" s="11" t="s">
        <v>108</v>
      </c>
      <c r="E2" s="10"/>
    </row>
    <row r="3" spans="1:5" s="8" customFormat="1">
      <c r="A3" s="9" t="s">
        <v>109</v>
      </c>
      <c r="B3" s="12"/>
      <c r="C3" s="10"/>
      <c r="D3" s="10"/>
      <c r="E3" s="10"/>
    </row>
    <row r="4" spans="1:5" s="8" customFormat="1">
      <c r="A4" s="18" t="s">
        <v>110</v>
      </c>
      <c r="B4" s="12"/>
      <c r="C4" s="10"/>
      <c r="D4" s="10"/>
      <c r="E4" s="13" t="s">
        <v>59</v>
      </c>
    </row>
    <row r="5" spans="1:5" s="8" customFormat="1">
      <c r="B5" s="12"/>
      <c r="C5" s="10"/>
      <c r="D5" s="10"/>
      <c r="E5" s="10"/>
    </row>
    <row r="6" spans="1:5" s="8" customFormat="1">
      <c r="B6" s="12"/>
      <c r="C6" s="10"/>
      <c r="D6" s="10"/>
      <c r="E6" s="10"/>
    </row>
    <row r="7" spans="1:5" s="8" customFormat="1">
      <c r="B7" s="12"/>
      <c r="C7" s="10"/>
      <c r="D7" s="10"/>
      <c r="E7" s="10"/>
    </row>
    <row r="8" spans="1:5" s="8" customFormat="1" ht="16.5">
      <c r="A8" s="7" t="s">
        <v>111</v>
      </c>
      <c r="B8" s="8">
        <v>800</v>
      </c>
    </row>
    <row r="9" spans="1:5" s="8" customFormat="1" ht="16.5">
      <c r="A9" s="7" t="s">
        <v>112</v>
      </c>
      <c r="B9" s="8">
        <v>1000</v>
      </c>
    </row>
    <row r="10" spans="1:5" s="8" customFormat="1" ht="16.5">
      <c r="A10" s="29" t="str">
        <f>IF(B8&gt;B9,"賺","賠")</f>
        <v>賠</v>
      </c>
      <c r="B10" s="30">
        <f>B8-B9</f>
        <v>-200</v>
      </c>
      <c r="C10" s="9" t="s">
        <v>113</v>
      </c>
    </row>
    <row r="11" spans="1:5" s="8" customFormat="1" ht="16.5">
      <c r="A11" s="11" t="s">
        <v>114</v>
      </c>
      <c r="C11" s="18" t="s">
        <v>115</v>
      </c>
    </row>
    <row r="12" spans="1:5" s="8" customFormat="1"/>
    <row r="13" spans="1:5">
      <c r="B13" s="31">
        <f>B8-B9</f>
        <v>-200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G11"/>
  <sheetViews>
    <sheetView zoomScale="150" zoomScaleNormal="150" workbookViewId="0">
      <selection activeCell="F22" sqref="F22"/>
    </sheetView>
  </sheetViews>
  <sheetFormatPr defaultRowHeight="16.5"/>
  <cols>
    <col min="1" max="2" width="8.25" customWidth="1"/>
    <col min="3" max="6" width="8.25" style="1" customWidth="1"/>
    <col min="7" max="7" width="9.5" bestFit="1" customWidth="1"/>
  </cols>
  <sheetData>
    <row r="1" spans="1:7">
      <c r="A1" s="4" t="s">
        <v>34</v>
      </c>
      <c r="B1" s="4" t="s">
        <v>33</v>
      </c>
      <c r="C1" s="4" t="s">
        <v>32</v>
      </c>
      <c r="D1" s="4" t="s">
        <v>31</v>
      </c>
      <c r="E1" s="4" t="s">
        <v>30</v>
      </c>
      <c r="F1" s="4" t="s">
        <v>29</v>
      </c>
      <c r="G1" s="4" t="s">
        <v>28</v>
      </c>
    </row>
    <row r="2" spans="1:7">
      <c r="A2" s="1">
        <v>1</v>
      </c>
      <c r="B2" t="s">
        <v>27</v>
      </c>
      <c r="C2" s="1">
        <v>78</v>
      </c>
      <c r="D2" s="1">
        <v>81</v>
      </c>
      <c r="E2" s="1">
        <v>85</v>
      </c>
      <c r="F2" s="1">
        <v>66</v>
      </c>
      <c r="G2" s="1" t="str">
        <f>IF(AND(C2&gt;=80,D2&gt;=80,E2&gt;=60),"符合","不符")</f>
        <v>不符</v>
      </c>
    </row>
    <row r="3" spans="1:7">
      <c r="A3" s="1">
        <v>2</v>
      </c>
      <c r="B3" t="s">
        <v>26</v>
      </c>
      <c r="C3" s="1">
        <v>50</v>
      </c>
      <c r="D3" s="1">
        <v>47</v>
      </c>
      <c r="E3" s="1">
        <v>62</v>
      </c>
      <c r="F3" s="1">
        <v>46</v>
      </c>
      <c r="G3" s="1" t="str">
        <f t="shared" ref="G3:G11" si="0">IF(AND(C3&gt;=80,D3&gt;=80,E3&gt;=60),"符合","不符")</f>
        <v>不符</v>
      </c>
    </row>
    <row r="4" spans="1:7">
      <c r="A4" s="1">
        <v>3</v>
      </c>
      <c r="B4" t="s">
        <v>25</v>
      </c>
      <c r="C4" s="1">
        <v>67</v>
      </c>
      <c r="D4" s="1">
        <v>85</v>
      </c>
      <c r="E4" s="1">
        <v>76</v>
      </c>
      <c r="F4" s="1">
        <v>54</v>
      </c>
      <c r="G4" s="1" t="str">
        <f t="shared" si="0"/>
        <v>不符</v>
      </c>
    </row>
    <row r="5" spans="1:7">
      <c r="A5" s="1">
        <v>4</v>
      </c>
      <c r="B5" t="s">
        <v>24</v>
      </c>
      <c r="C5" s="1">
        <v>83</v>
      </c>
      <c r="D5" s="1">
        <v>93</v>
      </c>
      <c r="E5" s="1">
        <v>87</v>
      </c>
      <c r="F5" s="1">
        <v>85</v>
      </c>
      <c r="G5" s="1" t="str">
        <f t="shared" si="0"/>
        <v>符合</v>
      </c>
    </row>
    <row r="6" spans="1:7">
      <c r="A6" s="1">
        <v>5</v>
      </c>
      <c r="B6" t="s">
        <v>23</v>
      </c>
      <c r="C6" s="1">
        <v>42</v>
      </c>
      <c r="D6" s="1">
        <v>64</v>
      </c>
      <c r="E6" s="1">
        <v>77</v>
      </c>
      <c r="F6" s="1">
        <v>90</v>
      </c>
      <c r="G6" s="1" t="str">
        <f t="shared" si="0"/>
        <v>不符</v>
      </c>
    </row>
    <row r="7" spans="1:7">
      <c r="A7" s="1">
        <v>6</v>
      </c>
      <c r="B7" t="s">
        <v>22</v>
      </c>
      <c r="C7" s="1">
        <v>69</v>
      </c>
      <c r="D7" s="1">
        <v>54</v>
      </c>
      <c r="E7" s="1">
        <v>61</v>
      </c>
      <c r="F7" s="1">
        <v>57</v>
      </c>
      <c r="G7" s="1" t="str">
        <f t="shared" si="0"/>
        <v>不符</v>
      </c>
    </row>
    <row r="8" spans="1:7">
      <c r="A8" s="1">
        <v>7</v>
      </c>
      <c r="B8" t="s">
        <v>21</v>
      </c>
      <c r="C8" s="1">
        <v>93</v>
      </c>
      <c r="D8" s="1">
        <v>82</v>
      </c>
      <c r="E8" s="1">
        <v>49</v>
      </c>
      <c r="F8" s="1">
        <v>62</v>
      </c>
      <c r="G8" s="1" t="str">
        <f t="shared" si="0"/>
        <v>不符</v>
      </c>
    </row>
    <row r="9" spans="1:7">
      <c r="A9" s="1">
        <v>8</v>
      </c>
      <c r="B9" t="s">
        <v>20</v>
      </c>
      <c r="C9" s="1">
        <v>76</v>
      </c>
      <c r="D9" s="1">
        <v>54</v>
      </c>
      <c r="E9" s="1">
        <v>84</v>
      </c>
      <c r="F9" s="1">
        <v>68</v>
      </c>
      <c r="G9" s="1" t="str">
        <f t="shared" si="0"/>
        <v>不符</v>
      </c>
    </row>
    <row r="10" spans="1:7">
      <c r="A10" s="1">
        <v>9</v>
      </c>
      <c r="B10" t="s">
        <v>19</v>
      </c>
      <c r="C10" s="1">
        <v>91</v>
      </c>
      <c r="D10" s="1">
        <v>87</v>
      </c>
      <c r="E10" s="1">
        <v>65</v>
      </c>
      <c r="F10" s="1">
        <v>74</v>
      </c>
      <c r="G10" s="1" t="str">
        <f t="shared" si="0"/>
        <v>符合</v>
      </c>
    </row>
    <row r="11" spans="1:7">
      <c r="A11" s="1">
        <v>10</v>
      </c>
      <c r="B11" t="s">
        <v>18</v>
      </c>
      <c r="C11" s="1">
        <v>67</v>
      </c>
      <c r="D11" s="1">
        <v>36</v>
      </c>
      <c r="E11" s="1">
        <v>53</v>
      </c>
      <c r="F11" s="1">
        <v>59</v>
      </c>
      <c r="G11" s="1" t="str">
        <f t="shared" si="0"/>
        <v>不符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G11"/>
  <sheetViews>
    <sheetView workbookViewId="0">
      <selection activeCell="D14" sqref="D14"/>
    </sheetView>
  </sheetViews>
  <sheetFormatPr defaultRowHeight="16.5"/>
  <cols>
    <col min="1" max="2" width="8.25" style="33" customWidth="1"/>
    <col min="3" max="6" width="8.25" style="34" customWidth="1"/>
    <col min="7" max="7" width="9.5" style="33" bestFit="1" customWidth="1"/>
    <col min="8" max="256" width="9" style="33"/>
    <col min="257" max="262" width="8.25" style="33" customWidth="1"/>
    <col min="263" max="263" width="9.5" style="33" bestFit="1" customWidth="1"/>
    <col min="264" max="512" width="9" style="33"/>
    <col min="513" max="518" width="8.25" style="33" customWidth="1"/>
    <col min="519" max="519" width="9.5" style="33" bestFit="1" customWidth="1"/>
    <col min="520" max="768" width="9" style="33"/>
    <col min="769" max="774" width="8.25" style="33" customWidth="1"/>
    <col min="775" max="775" width="9.5" style="33" bestFit="1" customWidth="1"/>
    <col min="776" max="1024" width="9" style="33"/>
    <col min="1025" max="1030" width="8.25" style="33" customWidth="1"/>
    <col min="1031" max="1031" width="9.5" style="33" bestFit="1" customWidth="1"/>
    <col min="1032" max="1280" width="9" style="33"/>
    <col min="1281" max="1286" width="8.25" style="33" customWidth="1"/>
    <col min="1287" max="1287" width="9.5" style="33" bestFit="1" customWidth="1"/>
    <col min="1288" max="1536" width="9" style="33"/>
    <col min="1537" max="1542" width="8.25" style="33" customWidth="1"/>
    <col min="1543" max="1543" width="9.5" style="33" bestFit="1" customWidth="1"/>
    <col min="1544" max="1792" width="9" style="33"/>
    <col min="1793" max="1798" width="8.25" style="33" customWidth="1"/>
    <col min="1799" max="1799" width="9.5" style="33" bestFit="1" customWidth="1"/>
    <col min="1800" max="2048" width="9" style="33"/>
    <col min="2049" max="2054" width="8.25" style="33" customWidth="1"/>
    <col min="2055" max="2055" width="9.5" style="33" bestFit="1" customWidth="1"/>
    <col min="2056" max="2304" width="9" style="33"/>
    <col min="2305" max="2310" width="8.25" style="33" customWidth="1"/>
    <col min="2311" max="2311" width="9.5" style="33" bestFit="1" customWidth="1"/>
    <col min="2312" max="2560" width="9" style="33"/>
    <col min="2561" max="2566" width="8.25" style="33" customWidth="1"/>
    <col min="2567" max="2567" width="9.5" style="33" bestFit="1" customWidth="1"/>
    <col min="2568" max="2816" width="9" style="33"/>
    <col min="2817" max="2822" width="8.25" style="33" customWidth="1"/>
    <col min="2823" max="2823" width="9.5" style="33" bestFit="1" customWidth="1"/>
    <col min="2824" max="3072" width="9" style="33"/>
    <col min="3073" max="3078" width="8.25" style="33" customWidth="1"/>
    <col min="3079" max="3079" width="9.5" style="33" bestFit="1" customWidth="1"/>
    <col min="3080" max="3328" width="9" style="33"/>
    <col min="3329" max="3334" width="8.25" style="33" customWidth="1"/>
    <col min="3335" max="3335" width="9.5" style="33" bestFit="1" customWidth="1"/>
    <col min="3336" max="3584" width="9" style="33"/>
    <col min="3585" max="3590" width="8.25" style="33" customWidth="1"/>
    <col min="3591" max="3591" width="9.5" style="33" bestFit="1" customWidth="1"/>
    <col min="3592" max="3840" width="9" style="33"/>
    <col min="3841" max="3846" width="8.25" style="33" customWidth="1"/>
    <col min="3847" max="3847" width="9.5" style="33" bestFit="1" customWidth="1"/>
    <col min="3848" max="4096" width="9" style="33"/>
    <col min="4097" max="4102" width="8.25" style="33" customWidth="1"/>
    <col min="4103" max="4103" width="9.5" style="33" bestFit="1" customWidth="1"/>
    <col min="4104" max="4352" width="9" style="33"/>
    <col min="4353" max="4358" width="8.25" style="33" customWidth="1"/>
    <col min="4359" max="4359" width="9.5" style="33" bestFit="1" customWidth="1"/>
    <col min="4360" max="4608" width="9" style="33"/>
    <col min="4609" max="4614" width="8.25" style="33" customWidth="1"/>
    <col min="4615" max="4615" width="9.5" style="33" bestFit="1" customWidth="1"/>
    <col min="4616" max="4864" width="9" style="33"/>
    <col min="4865" max="4870" width="8.25" style="33" customWidth="1"/>
    <col min="4871" max="4871" width="9.5" style="33" bestFit="1" customWidth="1"/>
    <col min="4872" max="5120" width="9" style="33"/>
    <col min="5121" max="5126" width="8.25" style="33" customWidth="1"/>
    <col min="5127" max="5127" width="9.5" style="33" bestFit="1" customWidth="1"/>
    <col min="5128" max="5376" width="9" style="33"/>
    <col min="5377" max="5382" width="8.25" style="33" customWidth="1"/>
    <col min="5383" max="5383" width="9.5" style="33" bestFit="1" customWidth="1"/>
    <col min="5384" max="5632" width="9" style="33"/>
    <col min="5633" max="5638" width="8.25" style="33" customWidth="1"/>
    <col min="5639" max="5639" width="9.5" style="33" bestFit="1" customWidth="1"/>
    <col min="5640" max="5888" width="9" style="33"/>
    <col min="5889" max="5894" width="8.25" style="33" customWidth="1"/>
    <col min="5895" max="5895" width="9.5" style="33" bestFit="1" customWidth="1"/>
    <col min="5896" max="6144" width="9" style="33"/>
    <col min="6145" max="6150" width="8.25" style="33" customWidth="1"/>
    <col min="6151" max="6151" width="9.5" style="33" bestFit="1" customWidth="1"/>
    <col min="6152" max="6400" width="9" style="33"/>
    <col min="6401" max="6406" width="8.25" style="33" customWidth="1"/>
    <col min="6407" max="6407" width="9.5" style="33" bestFit="1" customWidth="1"/>
    <col min="6408" max="6656" width="9" style="33"/>
    <col min="6657" max="6662" width="8.25" style="33" customWidth="1"/>
    <col min="6663" max="6663" width="9.5" style="33" bestFit="1" customWidth="1"/>
    <col min="6664" max="6912" width="9" style="33"/>
    <col min="6913" max="6918" width="8.25" style="33" customWidth="1"/>
    <col min="6919" max="6919" width="9.5" style="33" bestFit="1" customWidth="1"/>
    <col min="6920" max="7168" width="9" style="33"/>
    <col min="7169" max="7174" width="8.25" style="33" customWidth="1"/>
    <col min="7175" max="7175" width="9.5" style="33" bestFit="1" customWidth="1"/>
    <col min="7176" max="7424" width="9" style="33"/>
    <col min="7425" max="7430" width="8.25" style="33" customWidth="1"/>
    <col min="7431" max="7431" width="9.5" style="33" bestFit="1" customWidth="1"/>
    <col min="7432" max="7680" width="9" style="33"/>
    <col min="7681" max="7686" width="8.25" style="33" customWidth="1"/>
    <col min="7687" max="7687" width="9.5" style="33" bestFit="1" customWidth="1"/>
    <col min="7688" max="7936" width="9" style="33"/>
    <col min="7937" max="7942" width="8.25" style="33" customWidth="1"/>
    <col min="7943" max="7943" width="9.5" style="33" bestFit="1" customWidth="1"/>
    <col min="7944" max="8192" width="9" style="33"/>
    <col min="8193" max="8198" width="8.25" style="33" customWidth="1"/>
    <col min="8199" max="8199" width="9.5" style="33" bestFit="1" customWidth="1"/>
    <col min="8200" max="8448" width="9" style="33"/>
    <col min="8449" max="8454" width="8.25" style="33" customWidth="1"/>
    <col min="8455" max="8455" width="9.5" style="33" bestFit="1" customWidth="1"/>
    <col min="8456" max="8704" width="9" style="33"/>
    <col min="8705" max="8710" width="8.25" style="33" customWidth="1"/>
    <col min="8711" max="8711" width="9.5" style="33" bestFit="1" customWidth="1"/>
    <col min="8712" max="8960" width="9" style="33"/>
    <col min="8961" max="8966" width="8.25" style="33" customWidth="1"/>
    <col min="8967" max="8967" width="9.5" style="33" bestFit="1" customWidth="1"/>
    <col min="8968" max="9216" width="9" style="33"/>
    <col min="9217" max="9222" width="8.25" style="33" customWidth="1"/>
    <col min="9223" max="9223" width="9.5" style="33" bestFit="1" customWidth="1"/>
    <col min="9224" max="9472" width="9" style="33"/>
    <col min="9473" max="9478" width="8.25" style="33" customWidth="1"/>
    <col min="9479" max="9479" width="9.5" style="33" bestFit="1" customWidth="1"/>
    <col min="9480" max="9728" width="9" style="33"/>
    <col min="9729" max="9734" width="8.25" style="33" customWidth="1"/>
    <col min="9735" max="9735" width="9.5" style="33" bestFit="1" customWidth="1"/>
    <col min="9736" max="9984" width="9" style="33"/>
    <col min="9985" max="9990" width="8.25" style="33" customWidth="1"/>
    <col min="9991" max="9991" width="9.5" style="33" bestFit="1" customWidth="1"/>
    <col min="9992" max="10240" width="9" style="33"/>
    <col min="10241" max="10246" width="8.25" style="33" customWidth="1"/>
    <col min="10247" max="10247" width="9.5" style="33" bestFit="1" customWidth="1"/>
    <col min="10248" max="10496" width="9" style="33"/>
    <col min="10497" max="10502" width="8.25" style="33" customWidth="1"/>
    <col min="10503" max="10503" width="9.5" style="33" bestFit="1" customWidth="1"/>
    <col min="10504" max="10752" width="9" style="33"/>
    <col min="10753" max="10758" width="8.25" style="33" customWidth="1"/>
    <col min="10759" max="10759" width="9.5" style="33" bestFit="1" customWidth="1"/>
    <col min="10760" max="11008" width="9" style="33"/>
    <col min="11009" max="11014" width="8.25" style="33" customWidth="1"/>
    <col min="11015" max="11015" width="9.5" style="33" bestFit="1" customWidth="1"/>
    <col min="11016" max="11264" width="9" style="33"/>
    <col min="11265" max="11270" width="8.25" style="33" customWidth="1"/>
    <col min="11271" max="11271" width="9.5" style="33" bestFit="1" customWidth="1"/>
    <col min="11272" max="11520" width="9" style="33"/>
    <col min="11521" max="11526" width="8.25" style="33" customWidth="1"/>
    <col min="11527" max="11527" width="9.5" style="33" bestFit="1" customWidth="1"/>
    <col min="11528" max="11776" width="9" style="33"/>
    <col min="11777" max="11782" width="8.25" style="33" customWidth="1"/>
    <col min="11783" max="11783" width="9.5" style="33" bestFit="1" customWidth="1"/>
    <col min="11784" max="12032" width="9" style="33"/>
    <col min="12033" max="12038" width="8.25" style="33" customWidth="1"/>
    <col min="12039" max="12039" width="9.5" style="33" bestFit="1" customWidth="1"/>
    <col min="12040" max="12288" width="9" style="33"/>
    <col min="12289" max="12294" width="8.25" style="33" customWidth="1"/>
    <col min="12295" max="12295" width="9.5" style="33" bestFit="1" customWidth="1"/>
    <col min="12296" max="12544" width="9" style="33"/>
    <col min="12545" max="12550" width="8.25" style="33" customWidth="1"/>
    <col min="12551" max="12551" width="9.5" style="33" bestFit="1" customWidth="1"/>
    <col min="12552" max="12800" width="9" style="33"/>
    <col min="12801" max="12806" width="8.25" style="33" customWidth="1"/>
    <col min="12807" max="12807" width="9.5" style="33" bestFit="1" customWidth="1"/>
    <col min="12808" max="13056" width="9" style="33"/>
    <col min="13057" max="13062" width="8.25" style="33" customWidth="1"/>
    <col min="13063" max="13063" width="9.5" style="33" bestFit="1" customWidth="1"/>
    <col min="13064" max="13312" width="9" style="33"/>
    <col min="13313" max="13318" width="8.25" style="33" customWidth="1"/>
    <col min="13319" max="13319" width="9.5" style="33" bestFit="1" customWidth="1"/>
    <col min="13320" max="13568" width="9" style="33"/>
    <col min="13569" max="13574" width="8.25" style="33" customWidth="1"/>
    <col min="13575" max="13575" width="9.5" style="33" bestFit="1" customWidth="1"/>
    <col min="13576" max="13824" width="9" style="33"/>
    <col min="13825" max="13830" width="8.25" style="33" customWidth="1"/>
    <col min="13831" max="13831" width="9.5" style="33" bestFit="1" customWidth="1"/>
    <col min="13832" max="14080" width="9" style="33"/>
    <col min="14081" max="14086" width="8.25" style="33" customWidth="1"/>
    <col min="14087" max="14087" width="9.5" style="33" bestFit="1" customWidth="1"/>
    <col min="14088" max="14336" width="9" style="33"/>
    <col min="14337" max="14342" width="8.25" style="33" customWidth="1"/>
    <col min="14343" max="14343" width="9.5" style="33" bestFit="1" customWidth="1"/>
    <col min="14344" max="14592" width="9" style="33"/>
    <col min="14593" max="14598" width="8.25" style="33" customWidth="1"/>
    <col min="14599" max="14599" width="9.5" style="33" bestFit="1" customWidth="1"/>
    <col min="14600" max="14848" width="9" style="33"/>
    <col min="14849" max="14854" width="8.25" style="33" customWidth="1"/>
    <col min="14855" max="14855" width="9.5" style="33" bestFit="1" customWidth="1"/>
    <col min="14856" max="15104" width="9" style="33"/>
    <col min="15105" max="15110" width="8.25" style="33" customWidth="1"/>
    <col min="15111" max="15111" width="9.5" style="33" bestFit="1" customWidth="1"/>
    <col min="15112" max="15360" width="9" style="33"/>
    <col min="15361" max="15366" width="8.25" style="33" customWidth="1"/>
    <col min="15367" max="15367" width="9.5" style="33" bestFit="1" customWidth="1"/>
    <col min="15368" max="15616" width="9" style="33"/>
    <col min="15617" max="15622" width="8.25" style="33" customWidth="1"/>
    <col min="15623" max="15623" width="9.5" style="33" bestFit="1" customWidth="1"/>
    <col min="15624" max="15872" width="9" style="33"/>
    <col min="15873" max="15878" width="8.25" style="33" customWidth="1"/>
    <col min="15879" max="15879" width="9.5" style="33" bestFit="1" customWidth="1"/>
    <col min="15880" max="16128" width="9" style="33"/>
    <col min="16129" max="16134" width="8.25" style="33" customWidth="1"/>
    <col min="16135" max="16135" width="9.5" style="33" bestFit="1" customWidth="1"/>
    <col min="16136" max="16384" width="9" style="33"/>
  </cols>
  <sheetData>
    <row r="1" spans="1:7">
      <c r="A1" s="32" t="s">
        <v>10</v>
      </c>
      <c r="B1" s="32" t="s">
        <v>11</v>
      </c>
      <c r="C1" s="32" t="s">
        <v>12</v>
      </c>
      <c r="D1" s="32" t="s">
        <v>116</v>
      </c>
      <c r="E1" s="32" t="s">
        <v>117</v>
      </c>
      <c r="F1" s="32" t="s">
        <v>118</v>
      </c>
      <c r="G1" s="32" t="s">
        <v>119</v>
      </c>
    </row>
    <row r="2" spans="1:7">
      <c r="A2" s="34">
        <v>1</v>
      </c>
      <c r="B2" s="33" t="s">
        <v>120</v>
      </c>
      <c r="C2" s="34">
        <v>78</v>
      </c>
      <c r="D2" s="34">
        <v>81</v>
      </c>
      <c r="E2" s="34">
        <v>95</v>
      </c>
      <c r="F2" s="34">
        <v>66</v>
      </c>
      <c r="G2" s="34"/>
    </row>
    <row r="3" spans="1:7">
      <c r="A3" s="34">
        <v>2</v>
      </c>
      <c r="B3" s="33" t="s">
        <v>121</v>
      </c>
      <c r="C3" s="34">
        <v>58</v>
      </c>
      <c r="D3" s="34">
        <v>47</v>
      </c>
      <c r="E3" s="34">
        <v>62</v>
      </c>
      <c r="F3" s="34">
        <v>46</v>
      </c>
      <c r="G3" s="34"/>
    </row>
    <row r="4" spans="1:7">
      <c r="A4" s="34">
        <v>3</v>
      </c>
      <c r="B4" s="33" t="s">
        <v>122</v>
      </c>
      <c r="C4" s="34">
        <v>67</v>
      </c>
      <c r="D4" s="34">
        <v>85</v>
      </c>
      <c r="E4" s="34">
        <v>76</v>
      </c>
      <c r="F4" s="34">
        <v>54</v>
      </c>
      <c r="G4" s="34"/>
    </row>
    <row r="5" spans="1:7">
      <c r="A5" s="34">
        <v>4</v>
      </c>
      <c r="B5" s="33" t="s">
        <v>123</v>
      </c>
      <c r="C5" s="34">
        <v>83</v>
      </c>
      <c r="D5" s="34">
        <v>93</v>
      </c>
      <c r="E5" s="34">
        <v>87</v>
      </c>
      <c r="F5" s="34">
        <v>85</v>
      </c>
      <c r="G5" s="34"/>
    </row>
    <row r="6" spans="1:7">
      <c r="A6" s="34">
        <v>5</v>
      </c>
      <c r="B6" s="33" t="s">
        <v>124</v>
      </c>
      <c r="C6" s="34">
        <v>42</v>
      </c>
      <c r="D6" s="34">
        <v>64</v>
      </c>
      <c r="E6" s="34">
        <v>77</v>
      </c>
      <c r="F6" s="34">
        <v>90</v>
      </c>
      <c r="G6" s="34"/>
    </row>
    <row r="7" spans="1:7">
      <c r="A7" s="34">
        <v>6</v>
      </c>
      <c r="B7" s="33" t="s">
        <v>125</v>
      </c>
      <c r="C7" s="34">
        <v>69</v>
      </c>
      <c r="D7" s="34">
        <v>54</v>
      </c>
      <c r="E7" s="34">
        <v>61</v>
      </c>
      <c r="F7" s="34">
        <v>57</v>
      </c>
      <c r="G7" s="34"/>
    </row>
    <row r="8" spans="1:7">
      <c r="A8" s="34">
        <v>7</v>
      </c>
      <c r="B8" s="33" t="s">
        <v>126</v>
      </c>
      <c r="C8" s="34">
        <v>93</v>
      </c>
      <c r="D8" s="34">
        <v>82</v>
      </c>
      <c r="E8" s="34">
        <v>49</v>
      </c>
      <c r="F8" s="34">
        <v>62</v>
      </c>
      <c r="G8" s="34"/>
    </row>
    <row r="9" spans="1:7">
      <c r="A9" s="34">
        <v>8</v>
      </c>
      <c r="B9" s="33" t="s">
        <v>127</v>
      </c>
      <c r="C9" s="34">
        <v>76</v>
      </c>
      <c r="D9" s="34">
        <v>54</v>
      </c>
      <c r="E9" s="34">
        <v>84</v>
      </c>
      <c r="F9" s="34">
        <v>68</v>
      </c>
      <c r="G9" s="34"/>
    </row>
    <row r="10" spans="1:7">
      <c r="A10" s="34">
        <v>9</v>
      </c>
      <c r="B10" s="33" t="s">
        <v>128</v>
      </c>
      <c r="C10" s="34">
        <v>91</v>
      </c>
      <c r="D10" s="34">
        <v>87</v>
      </c>
      <c r="E10" s="34">
        <v>65</v>
      </c>
      <c r="F10" s="34">
        <v>74</v>
      </c>
      <c r="G10" s="34"/>
    </row>
    <row r="11" spans="1:7">
      <c r="A11" s="34">
        <v>10</v>
      </c>
      <c r="B11" s="33" t="s">
        <v>129</v>
      </c>
      <c r="C11" s="34">
        <v>67</v>
      </c>
      <c r="D11" s="34">
        <v>36</v>
      </c>
      <c r="E11" s="34">
        <v>53</v>
      </c>
      <c r="F11" s="34">
        <v>59</v>
      </c>
      <c r="G11" s="34"/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</sheetPr>
  <dimension ref="A1:H11"/>
  <sheetViews>
    <sheetView zoomScale="160" zoomScaleNormal="160" workbookViewId="0">
      <selection activeCell="D11" sqref="D11"/>
    </sheetView>
  </sheetViews>
  <sheetFormatPr defaultRowHeight="16.5"/>
  <cols>
    <col min="1" max="1" width="6" style="1" bestFit="1" customWidth="1"/>
    <col min="2" max="2" width="8.25" bestFit="1" customWidth="1"/>
    <col min="3" max="6" width="6" bestFit="1" customWidth="1"/>
    <col min="7" max="7" width="6.5" bestFit="1" customWidth="1"/>
    <col min="8" max="8" width="11" style="1" customWidth="1"/>
    <col min="9" max="9" width="9.125" customWidth="1"/>
  </cols>
  <sheetData>
    <row r="1" spans="1:8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</row>
    <row r="2" spans="1:8">
      <c r="A2" s="1">
        <v>1</v>
      </c>
      <c r="B2" t="s">
        <v>0</v>
      </c>
      <c r="C2">
        <v>78</v>
      </c>
      <c r="D2">
        <v>80</v>
      </c>
      <c r="E2">
        <v>95</v>
      </c>
      <c r="F2">
        <v>66</v>
      </c>
      <c r="G2">
        <f>AVERAGE(C2:F2)</f>
        <v>79.75</v>
      </c>
      <c r="H2" s="1" t="str">
        <f>IF(G2&gt;=85,"優",IF(G2&lt;60,"不及格","中等"))</f>
        <v>中等</v>
      </c>
    </row>
    <row r="3" spans="1:8">
      <c r="A3" s="1">
        <v>2</v>
      </c>
      <c r="B3" t="s">
        <v>1</v>
      </c>
      <c r="C3">
        <v>58</v>
      </c>
      <c r="D3">
        <v>47</v>
      </c>
      <c r="E3">
        <v>62</v>
      </c>
      <c r="F3">
        <v>46</v>
      </c>
      <c r="G3">
        <f t="shared" ref="G3:G11" si="0">AVERAGE(C3:F3)</f>
        <v>53.25</v>
      </c>
      <c r="H3" s="1" t="str">
        <f t="shared" ref="H3:H11" si="1">IF(G3&gt;=85,"優",IF(G3&lt;60,"不及格","中等"))</f>
        <v>不及格</v>
      </c>
    </row>
    <row r="4" spans="1:8">
      <c r="A4" s="1">
        <v>3</v>
      </c>
      <c r="B4" t="s">
        <v>2</v>
      </c>
      <c r="C4">
        <v>67</v>
      </c>
      <c r="D4">
        <v>80</v>
      </c>
      <c r="E4">
        <v>76</v>
      </c>
      <c r="F4">
        <v>54</v>
      </c>
      <c r="G4">
        <f t="shared" si="0"/>
        <v>69.25</v>
      </c>
      <c r="H4" s="1" t="str">
        <f t="shared" si="1"/>
        <v>中等</v>
      </c>
    </row>
    <row r="5" spans="1:8">
      <c r="A5" s="1">
        <v>4</v>
      </c>
      <c r="B5" t="s">
        <v>3</v>
      </c>
      <c r="C5">
        <v>80</v>
      </c>
      <c r="D5">
        <v>93</v>
      </c>
      <c r="E5">
        <v>87</v>
      </c>
      <c r="F5">
        <v>85</v>
      </c>
      <c r="G5">
        <f t="shared" si="0"/>
        <v>86.25</v>
      </c>
      <c r="H5" s="1" t="str">
        <f t="shared" si="1"/>
        <v>優</v>
      </c>
    </row>
    <row r="6" spans="1:8">
      <c r="A6" s="1">
        <v>5</v>
      </c>
      <c r="B6" t="s">
        <v>4</v>
      </c>
      <c r="C6">
        <v>42</v>
      </c>
      <c r="D6">
        <v>64</v>
      </c>
      <c r="E6">
        <v>72</v>
      </c>
      <c r="F6">
        <v>45</v>
      </c>
      <c r="G6">
        <f t="shared" si="0"/>
        <v>55.75</v>
      </c>
      <c r="H6" s="1" t="str">
        <f t="shared" si="1"/>
        <v>不及格</v>
      </c>
    </row>
    <row r="7" spans="1:8">
      <c r="A7" s="1">
        <v>6</v>
      </c>
      <c r="B7" t="s">
        <v>5</v>
      </c>
      <c r="C7">
        <v>69</v>
      </c>
      <c r="D7">
        <v>54</v>
      </c>
      <c r="E7">
        <v>71</v>
      </c>
      <c r="F7">
        <v>61</v>
      </c>
      <c r="G7">
        <f t="shared" si="0"/>
        <v>63.75</v>
      </c>
      <c r="H7" s="1" t="str">
        <f t="shared" si="1"/>
        <v>中等</v>
      </c>
    </row>
    <row r="8" spans="1:8">
      <c r="A8" s="1">
        <v>7</v>
      </c>
      <c r="B8" t="s">
        <v>6</v>
      </c>
      <c r="C8">
        <v>58</v>
      </c>
      <c r="D8">
        <v>57</v>
      </c>
      <c r="E8">
        <v>49</v>
      </c>
      <c r="F8">
        <v>62</v>
      </c>
      <c r="G8" s="3">
        <f t="shared" si="0"/>
        <v>56.5</v>
      </c>
      <c r="H8" s="1" t="str">
        <f t="shared" si="1"/>
        <v>不及格</v>
      </c>
    </row>
    <row r="9" spans="1:8">
      <c r="A9" s="1">
        <v>8</v>
      </c>
      <c r="B9" t="s">
        <v>7</v>
      </c>
      <c r="C9">
        <v>76</v>
      </c>
      <c r="D9">
        <v>54</v>
      </c>
      <c r="E9">
        <v>84</v>
      </c>
      <c r="F9">
        <v>68</v>
      </c>
      <c r="G9" s="3">
        <f t="shared" si="0"/>
        <v>70.5</v>
      </c>
      <c r="H9" s="1" t="str">
        <f t="shared" si="1"/>
        <v>中等</v>
      </c>
    </row>
    <row r="10" spans="1:8">
      <c r="A10" s="1">
        <v>9</v>
      </c>
      <c r="B10" t="s">
        <v>8</v>
      </c>
      <c r="C10">
        <v>91</v>
      </c>
      <c r="D10">
        <v>87</v>
      </c>
      <c r="E10">
        <v>65</v>
      </c>
      <c r="F10">
        <v>74</v>
      </c>
      <c r="G10">
        <f t="shared" si="0"/>
        <v>79.25</v>
      </c>
      <c r="H10" s="1" t="str">
        <f t="shared" si="1"/>
        <v>中等</v>
      </c>
    </row>
    <row r="11" spans="1:8">
      <c r="A11" s="1">
        <v>10</v>
      </c>
      <c r="B11" t="s">
        <v>9</v>
      </c>
      <c r="C11">
        <v>67</v>
      </c>
      <c r="D11">
        <v>36</v>
      </c>
      <c r="E11">
        <v>53</v>
      </c>
      <c r="F11">
        <v>59</v>
      </c>
      <c r="G11">
        <f t="shared" si="0"/>
        <v>53.75</v>
      </c>
      <c r="H11" s="1" t="str">
        <f t="shared" si="1"/>
        <v>不及格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H11"/>
  <sheetViews>
    <sheetView zoomScale="130" zoomScaleNormal="130" workbookViewId="0">
      <selection activeCell="D14" sqref="D14"/>
    </sheetView>
  </sheetViews>
  <sheetFormatPr defaultRowHeight="16.5"/>
  <cols>
    <col min="1" max="1" width="6" style="34" bestFit="1" customWidth="1"/>
    <col min="2" max="2" width="8.25" style="33" bestFit="1" customWidth="1"/>
    <col min="3" max="6" width="6" style="33" bestFit="1" customWidth="1"/>
    <col min="7" max="7" width="6.5" style="33" bestFit="1" customWidth="1"/>
    <col min="8" max="8" width="11" style="34" customWidth="1"/>
    <col min="9" max="256" width="9" style="33"/>
    <col min="257" max="257" width="6" style="33" bestFit="1" customWidth="1"/>
    <col min="258" max="258" width="8.25" style="33" bestFit="1" customWidth="1"/>
    <col min="259" max="262" width="6" style="33" bestFit="1" customWidth="1"/>
    <col min="263" max="263" width="6.5" style="33" bestFit="1" customWidth="1"/>
    <col min="264" max="264" width="11" style="33" customWidth="1"/>
    <col min="265" max="512" width="9" style="33"/>
    <col min="513" max="513" width="6" style="33" bestFit="1" customWidth="1"/>
    <col min="514" max="514" width="8.25" style="33" bestFit="1" customWidth="1"/>
    <col min="515" max="518" width="6" style="33" bestFit="1" customWidth="1"/>
    <col min="519" max="519" width="6.5" style="33" bestFit="1" customWidth="1"/>
    <col min="520" max="520" width="11" style="33" customWidth="1"/>
    <col min="521" max="768" width="9" style="33"/>
    <col min="769" max="769" width="6" style="33" bestFit="1" customWidth="1"/>
    <col min="770" max="770" width="8.25" style="33" bestFit="1" customWidth="1"/>
    <col min="771" max="774" width="6" style="33" bestFit="1" customWidth="1"/>
    <col min="775" max="775" width="6.5" style="33" bestFit="1" customWidth="1"/>
    <col min="776" max="776" width="11" style="33" customWidth="1"/>
    <col min="777" max="1024" width="9" style="33"/>
    <col min="1025" max="1025" width="6" style="33" bestFit="1" customWidth="1"/>
    <col min="1026" max="1026" width="8.25" style="33" bestFit="1" customWidth="1"/>
    <col min="1027" max="1030" width="6" style="33" bestFit="1" customWidth="1"/>
    <col min="1031" max="1031" width="6.5" style="33" bestFit="1" customWidth="1"/>
    <col min="1032" max="1032" width="11" style="33" customWidth="1"/>
    <col min="1033" max="1280" width="9" style="33"/>
    <col min="1281" max="1281" width="6" style="33" bestFit="1" customWidth="1"/>
    <col min="1282" max="1282" width="8.25" style="33" bestFit="1" customWidth="1"/>
    <col min="1283" max="1286" width="6" style="33" bestFit="1" customWidth="1"/>
    <col min="1287" max="1287" width="6.5" style="33" bestFit="1" customWidth="1"/>
    <col min="1288" max="1288" width="11" style="33" customWidth="1"/>
    <col min="1289" max="1536" width="9" style="33"/>
    <col min="1537" max="1537" width="6" style="33" bestFit="1" customWidth="1"/>
    <col min="1538" max="1538" width="8.25" style="33" bestFit="1" customWidth="1"/>
    <col min="1539" max="1542" width="6" style="33" bestFit="1" customWidth="1"/>
    <col min="1543" max="1543" width="6.5" style="33" bestFit="1" customWidth="1"/>
    <col min="1544" max="1544" width="11" style="33" customWidth="1"/>
    <col min="1545" max="1792" width="9" style="33"/>
    <col min="1793" max="1793" width="6" style="33" bestFit="1" customWidth="1"/>
    <col min="1794" max="1794" width="8.25" style="33" bestFit="1" customWidth="1"/>
    <col min="1795" max="1798" width="6" style="33" bestFit="1" customWidth="1"/>
    <col min="1799" max="1799" width="6.5" style="33" bestFit="1" customWidth="1"/>
    <col min="1800" max="1800" width="11" style="33" customWidth="1"/>
    <col min="1801" max="2048" width="9" style="33"/>
    <col min="2049" max="2049" width="6" style="33" bestFit="1" customWidth="1"/>
    <col min="2050" max="2050" width="8.25" style="33" bestFit="1" customWidth="1"/>
    <col min="2051" max="2054" width="6" style="33" bestFit="1" customWidth="1"/>
    <col min="2055" max="2055" width="6.5" style="33" bestFit="1" customWidth="1"/>
    <col min="2056" max="2056" width="11" style="33" customWidth="1"/>
    <col min="2057" max="2304" width="9" style="33"/>
    <col min="2305" max="2305" width="6" style="33" bestFit="1" customWidth="1"/>
    <col min="2306" max="2306" width="8.25" style="33" bestFit="1" customWidth="1"/>
    <col min="2307" max="2310" width="6" style="33" bestFit="1" customWidth="1"/>
    <col min="2311" max="2311" width="6.5" style="33" bestFit="1" customWidth="1"/>
    <col min="2312" max="2312" width="11" style="33" customWidth="1"/>
    <col min="2313" max="2560" width="9" style="33"/>
    <col min="2561" max="2561" width="6" style="33" bestFit="1" customWidth="1"/>
    <col min="2562" max="2562" width="8.25" style="33" bestFit="1" customWidth="1"/>
    <col min="2563" max="2566" width="6" style="33" bestFit="1" customWidth="1"/>
    <col min="2567" max="2567" width="6.5" style="33" bestFit="1" customWidth="1"/>
    <col min="2568" max="2568" width="11" style="33" customWidth="1"/>
    <col min="2569" max="2816" width="9" style="33"/>
    <col min="2817" max="2817" width="6" style="33" bestFit="1" customWidth="1"/>
    <col min="2818" max="2818" width="8.25" style="33" bestFit="1" customWidth="1"/>
    <col min="2819" max="2822" width="6" style="33" bestFit="1" customWidth="1"/>
    <col min="2823" max="2823" width="6.5" style="33" bestFit="1" customWidth="1"/>
    <col min="2824" max="2824" width="11" style="33" customWidth="1"/>
    <col min="2825" max="3072" width="9" style="33"/>
    <col min="3073" max="3073" width="6" style="33" bestFit="1" customWidth="1"/>
    <col min="3074" max="3074" width="8.25" style="33" bestFit="1" customWidth="1"/>
    <col min="3075" max="3078" width="6" style="33" bestFit="1" customWidth="1"/>
    <col min="3079" max="3079" width="6.5" style="33" bestFit="1" customWidth="1"/>
    <col min="3080" max="3080" width="11" style="33" customWidth="1"/>
    <col min="3081" max="3328" width="9" style="33"/>
    <col min="3329" max="3329" width="6" style="33" bestFit="1" customWidth="1"/>
    <col min="3330" max="3330" width="8.25" style="33" bestFit="1" customWidth="1"/>
    <col min="3331" max="3334" width="6" style="33" bestFit="1" customWidth="1"/>
    <col min="3335" max="3335" width="6.5" style="33" bestFit="1" customWidth="1"/>
    <col min="3336" max="3336" width="11" style="33" customWidth="1"/>
    <col min="3337" max="3584" width="9" style="33"/>
    <col min="3585" max="3585" width="6" style="33" bestFit="1" customWidth="1"/>
    <col min="3586" max="3586" width="8.25" style="33" bestFit="1" customWidth="1"/>
    <col min="3587" max="3590" width="6" style="33" bestFit="1" customWidth="1"/>
    <col min="3591" max="3591" width="6.5" style="33" bestFit="1" customWidth="1"/>
    <col min="3592" max="3592" width="11" style="33" customWidth="1"/>
    <col min="3593" max="3840" width="9" style="33"/>
    <col min="3841" max="3841" width="6" style="33" bestFit="1" customWidth="1"/>
    <col min="3842" max="3842" width="8.25" style="33" bestFit="1" customWidth="1"/>
    <col min="3843" max="3846" width="6" style="33" bestFit="1" customWidth="1"/>
    <col min="3847" max="3847" width="6.5" style="33" bestFit="1" customWidth="1"/>
    <col min="3848" max="3848" width="11" style="33" customWidth="1"/>
    <col min="3849" max="4096" width="9" style="33"/>
    <col min="4097" max="4097" width="6" style="33" bestFit="1" customWidth="1"/>
    <col min="4098" max="4098" width="8.25" style="33" bestFit="1" customWidth="1"/>
    <col min="4099" max="4102" width="6" style="33" bestFit="1" customWidth="1"/>
    <col min="4103" max="4103" width="6.5" style="33" bestFit="1" customWidth="1"/>
    <col min="4104" max="4104" width="11" style="33" customWidth="1"/>
    <col min="4105" max="4352" width="9" style="33"/>
    <col min="4353" max="4353" width="6" style="33" bestFit="1" customWidth="1"/>
    <col min="4354" max="4354" width="8.25" style="33" bestFit="1" customWidth="1"/>
    <col min="4355" max="4358" width="6" style="33" bestFit="1" customWidth="1"/>
    <col min="4359" max="4359" width="6.5" style="33" bestFit="1" customWidth="1"/>
    <col min="4360" max="4360" width="11" style="33" customWidth="1"/>
    <col min="4361" max="4608" width="9" style="33"/>
    <col min="4609" max="4609" width="6" style="33" bestFit="1" customWidth="1"/>
    <col min="4610" max="4610" width="8.25" style="33" bestFit="1" customWidth="1"/>
    <col min="4611" max="4614" width="6" style="33" bestFit="1" customWidth="1"/>
    <col min="4615" max="4615" width="6.5" style="33" bestFit="1" customWidth="1"/>
    <col min="4616" max="4616" width="11" style="33" customWidth="1"/>
    <col min="4617" max="4864" width="9" style="33"/>
    <col min="4865" max="4865" width="6" style="33" bestFit="1" customWidth="1"/>
    <col min="4866" max="4866" width="8.25" style="33" bestFit="1" customWidth="1"/>
    <col min="4867" max="4870" width="6" style="33" bestFit="1" customWidth="1"/>
    <col min="4871" max="4871" width="6.5" style="33" bestFit="1" customWidth="1"/>
    <col min="4872" max="4872" width="11" style="33" customWidth="1"/>
    <col min="4873" max="5120" width="9" style="33"/>
    <col min="5121" max="5121" width="6" style="33" bestFit="1" customWidth="1"/>
    <col min="5122" max="5122" width="8.25" style="33" bestFit="1" customWidth="1"/>
    <col min="5123" max="5126" width="6" style="33" bestFit="1" customWidth="1"/>
    <col min="5127" max="5127" width="6.5" style="33" bestFit="1" customWidth="1"/>
    <col min="5128" max="5128" width="11" style="33" customWidth="1"/>
    <col min="5129" max="5376" width="9" style="33"/>
    <col min="5377" max="5377" width="6" style="33" bestFit="1" customWidth="1"/>
    <col min="5378" max="5378" width="8.25" style="33" bestFit="1" customWidth="1"/>
    <col min="5379" max="5382" width="6" style="33" bestFit="1" customWidth="1"/>
    <col min="5383" max="5383" width="6.5" style="33" bestFit="1" customWidth="1"/>
    <col min="5384" max="5384" width="11" style="33" customWidth="1"/>
    <col min="5385" max="5632" width="9" style="33"/>
    <col min="5633" max="5633" width="6" style="33" bestFit="1" customWidth="1"/>
    <col min="5634" max="5634" width="8.25" style="33" bestFit="1" customWidth="1"/>
    <col min="5635" max="5638" width="6" style="33" bestFit="1" customWidth="1"/>
    <col min="5639" max="5639" width="6.5" style="33" bestFit="1" customWidth="1"/>
    <col min="5640" max="5640" width="11" style="33" customWidth="1"/>
    <col min="5641" max="5888" width="9" style="33"/>
    <col min="5889" max="5889" width="6" style="33" bestFit="1" customWidth="1"/>
    <col min="5890" max="5890" width="8.25" style="33" bestFit="1" customWidth="1"/>
    <col min="5891" max="5894" width="6" style="33" bestFit="1" customWidth="1"/>
    <col min="5895" max="5895" width="6.5" style="33" bestFit="1" customWidth="1"/>
    <col min="5896" max="5896" width="11" style="33" customWidth="1"/>
    <col min="5897" max="6144" width="9" style="33"/>
    <col min="6145" max="6145" width="6" style="33" bestFit="1" customWidth="1"/>
    <col min="6146" max="6146" width="8.25" style="33" bestFit="1" customWidth="1"/>
    <col min="6147" max="6150" width="6" style="33" bestFit="1" customWidth="1"/>
    <col min="6151" max="6151" width="6.5" style="33" bestFit="1" customWidth="1"/>
    <col min="6152" max="6152" width="11" style="33" customWidth="1"/>
    <col min="6153" max="6400" width="9" style="33"/>
    <col min="6401" max="6401" width="6" style="33" bestFit="1" customWidth="1"/>
    <col min="6402" max="6402" width="8.25" style="33" bestFit="1" customWidth="1"/>
    <col min="6403" max="6406" width="6" style="33" bestFit="1" customWidth="1"/>
    <col min="6407" max="6407" width="6.5" style="33" bestFit="1" customWidth="1"/>
    <col min="6408" max="6408" width="11" style="33" customWidth="1"/>
    <col min="6409" max="6656" width="9" style="33"/>
    <col min="6657" max="6657" width="6" style="33" bestFit="1" customWidth="1"/>
    <col min="6658" max="6658" width="8.25" style="33" bestFit="1" customWidth="1"/>
    <col min="6659" max="6662" width="6" style="33" bestFit="1" customWidth="1"/>
    <col min="6663" max="6663" width="6.5" style="33" bestFit="1" customWidth="1"/>
    <col min="6664" max="6664" width="11" style="33" customWidth="1"/>
    <col min="6665" max="6912" width="9" style="33"/>
    <col min="6913" max="6913" width="6" style="33" bestFit="1" customWidth="1"/>
    <col min="6914" max="6914" width="8.25" style="33" bestFit="1" customWidth="1"/>
    <col min="6915" max="6918" width="6" style="33" bestFit="1" customWidth="1"/>
    <col min="6919" max="6919" width="6.5" style="33" bestFit="1" customWidth="1"/>
    <col min="6920" max="6920" width="11" style="33" customWidth="1"/>
    <col min="6921" max="7168" width="9" style="33"/>
    <col min="7169" max="7169" width="6" style="33" bestFit="1" customWidth="1"/>
    <col min="7170" max="7170" width="8.25" style="33" bestFit="1" customWidth="1"/>
    <col min="7171" max="7174" width="6" style="33" bestFit="1" customWidth="1"/>
    <col min="7175" max="7175" width="6.5" style="33" bestFit="1" customWidth="1"/>
    <col min="7176" max="7176" width="11" style="33" customWidth="1"/>
    <col min="7177" max="7424" width="9" style="33"/>
    <col min="7425" max="7425" width="6" style="33" bestFit="1" customWidth="1"/>
    <col min="7426" max="7426" width="8.25" style="33" bestFit="1" customWidth="1"/>
    <col min="7427" max="7430" width="6" style="33" bestFit="1" customWidth="1"/>
    <col min="7431" max="7431" width="6.5" style="33" bestFit="1" customWidth="1"/>
    <col min="7432" max="7432" width="11" style="33" customWidth="1"/>
    <col min="7433" max="7680" width="9" style="33"/>
    <col min="7681" max="7681" width="6" style="33" bestFit="1" customWidth="1"/>
    <col min="7682" max="7682" width="8.25" style="33" bestFit="1" customWidth="1"/>
    <col min="7683" max="7686" width="6" style="33" bestFit="1" customWidth="1"/>
    <col min="7687" max="7687" width="6.5" style="33" bestFit="1" customWidth="1"/>
    <col min="7688" max="7688" width="11" style="33" customWidth="1"/>
    <col min="7689" max="7936" width="9" style="33"/>
    <col min="7937" max="7937" width="6" style="33" bestFit="1" customWidth="1"/>
    <col min="7938" max="7938" width="8.25" style="33" bestFit="1" customWidth="1"/>
    <col min="7939" max="7942" width="6" style="33" bestFit="1" customWidth="1"/>
    <col min="7943" max="7943" width="6.5" style="33" bestFit="1" customWidth="1"/>
    <col min="7944" max="7944" width="11" style="33" customWidth="1"/>
    <col min="7945" max="8192" width="9" style="33"/>
    <col min="8193" max="8193" width="6" style="33" bestFit="1" customWidth="1"/>
    <col min="8194" max="8194" width="8.25" style="33" bestFit="1" customWidth="1"/>
    <col min="8195" max="8198" width="6" style="33" bestFit="1" customWidth="1"/>
    <col min="8199" max="8199" width="6.5" style="33" bestFit="1" customWidth="1"/>
    <col min="8200" max="8200" width="11" style="33" customWidth="1"/>
    <col min="8201" max="8448" width="9" style="33"/>
    <col min="8449" max="8449" width="6" style="33" bestFit="1" customWidth="1"/>
    <col min="8450" max="8450" width="8.25" style="33" bestFit="1" customWidth="1"/>
    <col min="8451" max="8454" width="6" style="33" bestFit="1" customWidth="1"/>
    <col min="8455" max="8455" width="6.5" style="33" bestFit="1" customWidth="1"/>
    <col min="8456" max="8456" width="11" style="33" customWidth="1"/>
    <col min="8457" max="8704" width="9" style="33"/>
    <col min="8705" max="8705" width="6" style="33" bestFit="1" customWidth="1"/>
    <col min="8706" max="8706" width="8.25" style="33" bestFit="1" customWidth="1"/>
    <col min="8707" max="8710" width="6" style="33" bestFit="1" customWidth="1"/>
    <col min="8711" max="8711" width="6.5" style="33" bestFit="1" customWidth="1"/>
    <col min="8712" max="8712" width="11" style="33" customWidth="1"/>
    <col min="8713" max="8960" width="9" style="33"/>
    <col min="8961" max="8961" width="6" style="33" bestFit="1" customWidth="1"/>
    <col min="8962" max="8962" width="8.25" style="33" bestFit="1" customWidth="1"/>
    <col min="8963" max="8966" width="6" style="33" bestFit="1" customWidth="1"/>
    <col min="8967" max="8967" width="6.5" style="33" bestFit="1" customWidth="1"/>
    <col min="8968" max="8968" width="11" style="33" customWidth="1"/>
    <col min="8969" max="9216" width="9" style="33"/>
    <col min="9217" max="9217" width="6" style="33" bestFit="1" customWidth="1"/>
    <col min="9218" max="9218" width="8.25" style="33" bestFit="1" customWidth="1"/>
    <col min="9219" max="9222" width="6" style="33" bestFit="1" customWidth="1"/>
    <col min="9223" max="9223" width="6.5" style="33" bestFit="1" customWidth="1"/>
    <col min="9224" max="9224" width="11" style="33" customWidth="1"/>
    <col min="9225" max="9472" width="9" style="33"/>
    <col min="9473" max="9473" width="6" style="33" bestFit="1" customWidth="1"/>
    <col min="9474" max="9474" width="8.25" style="33" bestFit="1" customWidth="1"/>
    <col min="9475" max="9478" width="6" style="33" bestFit="1" customWidth="1"/>
    <col min="9479" max="9479" width="6.5" style="33" bestFit="1" customWidth="1"/>
    <col min="9480" max="9480" width="11" style="33" customWidth="1"/>
    <col min="9481" max="9728" width="9" style="33"/>
    <col min="9729" max="9729" width="6" style="33" bestFit="1" customWidth="1"/>
    <col min="9730" max="9730" width="8.25" style="33" bestFit="1" customWidth="1"/>
    <col min="9731" max="9734" width="6" style="33" bestFit="1" customWidth="1"/>
    <col min="9735" max="9735" width="6.5" style="33" bestFit="1" customWidth="1"/>
    <col min="9736" max="9736" width="11" style="33" customWidth="1"/>
    <col min="9737" max="9984" width="9" style="33"/>
    <col min="9985" max="9985" width="6" style="33" bestFit="1" customWidth="1"/>
    <col min="9986" max="9986" width="8.25" style="33" bestFit="1" customWidth="1"/>
    <col min="9987" max="9990" width="6" style="33" bestFit="1" customWidth="1"/>
    <col min="9991" max="9991" width="6.5" style="33" bestFit="1" customWidth="1"/>
    <col min="9992" max="9992" width="11" style="33" customWidth="1"/>
    <col min="9993" max="10240" width="9" style="33"/>
    <col min="10241" max="10241" width="6" style="33" bestFit="1" customWidth="1"/>
    <col min="10242" max="10242" width="8.25" style="33" bestFit="1" customWidth="1"/>
    <col min="10243" max="10246" width="6" style="33" bestFit="1" customWidth="1"/>
    <col min="10247" max="10247" width="6.5" style="33" bestFit="1" customWidth="1"/>
    <col min="10248" max="10248" width="11" style="33" customWidth="1"/>
    <col min="10249" max="10496" width="9" style="33"/>
    <col min="10497" max="10497" width="6" style="33" bestFit="1" customWidth="1"/>
    <col min="10498" max="10498" width="8.25" style="33" bestFit="1" customWidth="1"/>
    <col min="10499" max="10502" width="6" style="33" bestFit="1" customWidth="1"/>
    <col min="10503" max="10503" width="6.5" style="33" bestFit="1" customWidth="1"/>
    <col min="10504" max="10504" width="11" style="33" customWidth="1"/>
    <col min="10505" max="10752" width="9" style="33"/>
    <col min="10753" max="10753" width="6" style="33" bestFit="1" customWidth="1"/>
    <col min="10754" max="10754" width="8.25" style="33" bestFit="1" customWidth="1"/>
    <col min="10755" max="10758" width="6" style="33" bestFit="1" customWidth="1"/>
    <col min="10759" max="10759" width="6.5" style="33" bestFit="1" customWidth="1"/>
    <col min="10760" max="10760" width="11" style="33" customWidth="1"/>
    <col min="10761" max="11008" width="9" style="33"/>
    <col min="11009" max="11009" width="6" style="33" bestFit="1" customWidth="1"/>
    <col min="11010" max="11010" width="8.25" style="33" bestFit="1" customWidth="1"/>
    <col min="11011" max="11014" width="6" style="33" bestFit="1" customWidth="1"/>
    <col min="11015" max="11015" width="6.5" style="33" bestFit="1" customWidth="1"/>
    <col min="11016" max="11016" width="11" style="33" customWidth="1"/>
    <col min="11017" max="11264" width="9" style="33"/>
    <col min="11265" max="11265" width="6" style="33" bestFit="1" customWidth="1"/>
    <col min="11266" max="11266" width="8.25" style="33" bestFit="1" customWidth="1"/>
    <col min="11267" max="11270" width="6" style="33" bestFit="1" customWidth="1"/>
    <col min="11271" max="11271" width="6.5" style="33" bestFit="1" customWidth="1"/>
    <col min="11272" max="11272" width="11" style="33" customWidth="1"/>
    <col min="11273" max="11520" width="9" style="33"/>
    <col min="11521" max="11521" width="6" style="33" bestFit="1" customWidth="1"/>
    <col min="11522" max="11522" width="8.25" style="33" bestFit="1" customWidth="1"/>
    <col min="11523" max="11526" width="6" style="33" bestFit="1" customWidth="1"/>
    <col min="11527" max="11527" width="6.5" style="33" bestFit="1" customWidth="1"/>
    <col min="11528" max="11528" width="11" style="33" customWidth="1"/>
    <col min="11529" max="11776" width="9" style="33"/>
    <col min="11777" max="11777" width="6" style="33" bestFit="1" customWidth="1"/>
    <col min="11778" max="11778" width="8.25" style="33" bestFit="1" customWidth="1"/>
    <col min="11779" max="11782" width="6" style="33" bestFit="1" customWidth="1"/>
    <col min="11783" max="11783" width="6.5" style="33" bestFit="1" customWidth="1"/>
    <col min="11784" max="11784" width="11" style="33" customWidth="1"/>
    <col min="11785" max="12032" width="9" style="33"/>
    <col min="12033" max="12033" width="6" style="33" bestFit="1" customWidth="1"/>
    <col min="12034" max="12034" width="8.25" style="33" bestFit="1" customWidth="1"/>
    <col min="12035" max="12038" width="6" style="33" bestFit="1" customWidth="1"/>
    <col min="12039" max="12039" width="6.5" style="33" bestFit="1" customWidth="1"/>
    <col min="12040" max="12040" width="11" style="33" customWidth="1"/>
    <col min="12041" max="12288" width="9" style="33"/>
    <col min="12289" max="12289" width="6" style="33" bestFit="1" customWidth="1"/>
    <col min="12290" max="12290" width="8.25" style="33" bestFit="1" customWidth="1"/>
    <col min="12291" max="12294" width="6" style="33" bestFit="1" customWidth="1"/>
    <col min="12295" max="12295" width="6.5" style="33" bestFit="1" customWidth="1"/>
    <col min="12296" max="12296" width="11" style="33" customWidth="1"/>
    <col min="12297" max="12544" width="9" style="33"/>
    <col min="12545" max="12545" width="6" style="33" bestFit="1" customWidth="1"/>
    <col min="12546" max="12546" width="8.25" style="33" bestFit="1" customWidth="1"/>
    <col min="12547" max="12550" width="6" style="33" bestFit="1" customWidth="1"/>
    <col min="12551" max="12551" width="6.5" style="33" bestFit="1" customWidth="1"/>
    <col min="12552" max="12552" width="11" style="33" customWidth="1"/>
    <col min="12553" max="12800" width="9" style="33"/>
    <col min="12801" max="12801" width="6" style="33" bestFit="1" customWidth="1"/>
    <col min="12802" max="12802" width="8.25" style="33" bestFit="1" customWidth="1"/>
    <col min="12803" max="12806" width="6" style="33" bestFit="1" customWidth="1"/>
    <col min="12807" max="12807" width="6.5" style="33" bestFit="1" customWidth="1"/>
    <col min="12808" max="12808" width="11" style="33" customWidth="1"/>
    <col min="12809" max="13056" width="9" style="33"/>
    <col min="13057" max="13057" width="6" style="33" bestFit="1" customWidth="1"/>
    <col min="13058" max="13058" width="8.25" style="33" bestFit="1" customWidth="1"/>
    <col min="13059" max="13062" width="6" style="33" bestFit="1" customWidth="1"/>
    <col min="13063" max="13063" width="6.5" style="33" bestFit="1" customWidth="1"/>
    <col min="13064" max="13064" width="11" style="33" customWidth="1"/>
    <col min="13065" max="13312" width="9" style="33"/>
    <col min="13313" max="13313" width="6" style="33" bestFit="1" customWidth="1"/>
    <col min="13314" max="13314" width="8.25" style="33" bestFit="1" customWidth="1"/>
    <col min="13315" max="13318" width="6" style="33" bestFit="1" customWidth="1"/>
    <col min="13319" max="13319" width="6.5" style="33" bestFit="1" customWidth="1"/>
    <col min="13320" max="13320" width="11" style="33" customWidth="1"/>
    <col min="13321" max="13568" width="9" style="33"/>
    <col min="13569" max="13569" width="6" style="33" bestFit="1" customWidth="1"/>
    <col min="13570" max="13570" width="8.25" style="33" bestFit="1" customWidth="1"/>
    <col min="13571" max="13574" width="6" style="33" bestFit="1" customWidth="1"/>
    <col min="13575" max="13575" width="6.5" style="33" bestFit="1" customWidth="1"/>
    <col min="13576" max="13576" width="11" style="33" customWidth="1"/>
    <col min="13577" max="13824" width="9" style="33"/>
    <col min="13825" max="13825" width="6" style="33" bestFit="1" customWidth="1"/>
    <col min="13826" max="13826" width="8.25" style="33" bestFit="1" customWidth="1"/>
    <col min="13827" max="13830" width="6" style="33" bestFit="1" customWidth="1"/>
    <col min="13831" max="13831" width="6.5" style="33" bestFit="1" customWidth="1"/>
    <col min="13832" max="13832" width="11" style="33" customWidth="1"/>
    <col min="13833" max="14080" width="9" style="33"/>
    <col min="14081" max="14081" width="6" style="33" bestFit="1" customWidth="1"/>
    <col min="14082" max="14082" width="8.25" style="33" bestFit="1" customWidth="1"/>
    <col min="14083" max="14086" width="6" style="33" bestFit="1" customWidth="1"/>
    <col min="14087" max="14087" width="6.5" style="33" bestFit="1" customWidth="1"/>
    <col min="14088" max="14088" width="11" style="33" customWidth="1"/>
    <col min="14089" max="14336" width="9" style="33"/>
    <col min="14337" max="14337" width="6" style="33" bestFit="1" customWidth="1"/>
    <col min="14338" max="14338" width="8.25" style="33" bestFit="1" customWidth="1"/>
    <col min="14339" max="14342" width="6" style="33" bestFit="1" customWidth="1"/>
    <col min="14343" max="14343" width="6.5" style="33" bestFit="1" customWidth="1"/>
    <col min="14344" max="14344" width="11" style="33" customWidth="1"/>
    <col min="14345" max="14592" width="9" style="33"/>
    <col min="14593" max="14593" width="6" style="33" bestFit="1" customWidth="1"/>
    <col min="14594" max="14594" width="8.25" style="33" bestFit="1" customWidth="1"/>
    <col min="14595" max="14598" width="6" style="33" bestFit="1" customWidth="1"/>
    <col min="14599" max="14599" width="6.5" style="33" bestFit="1" customWidth="1"/>
    <col min="14600" max="14600" width="11" style="33" customWidth="1"/>
    <col min="14601" max="14848" width="9" style="33"/>
    <col min="14849" max="14849" width="6" style="33" bestFit="1" customWidth="1"/>
    <col min="14850" max="14850" width="8.25" style="33" bestFit="1" customWidth="1"/>
    <col min="14851" max="14854" width="6" style="33" bestFit="1" customWidth="1"/>
    <col min="14855" max="14855" width="6.5" style="33" bestFit="1" customWidth="1"/>
    <col min="14856" max="14856" width="11" style="33" customWidth="1"/>
    <col min="14857" max="15104" width="9" style="33"/>
    <col min="15105" max="15105" width="6" style="33" bestFit="1" customWidth="1"/>
    <col min="15106" max="15106" width="8.25" style="33" bestFit="1" customWidth="1"/>
    <col min="15107" max="15110" width="6" style="33" bestFit="1" customWidth="1"/>
    <col min="15111" max="15111" width="6.5" style="33" bestFit="1" customWidth="1"/>
    <col min="15112" max="15112" width="11" style="33" customWidth="1"/>
    <col min="15113" max="15360" width="9" style="33"/>
    <col min="15361" max="15361" width="6" style="33" bestFit="1" customWidth="1"/>
    <col min="15362" max="15362" width="8.25" style="33" bestFit="1" customWidth="1"/>
    <col min="15363" max="15366" width="6" style="33" bestFit="1" customWidth="1"/>
    <col min="15367" max="15367" width="6.5" style="33" bestFit="1" customWidth="1"/>
    <col min="15368" max="15368" width="11" style="33" customWidth="1"/>
    <col min="15369" max="15616" width="9" style="33"/>
    <col min="15617" max="15617" width="6" style="33" bestFit="1" customWidth="1"/>
    <col min="15618" max="15618" width="8.25" style="33" bestFit="1" customWidth="1"/>
    <col min="15619" max="15622" width="6" style="33" bestFit="1" customWidth="1"/>
    <col min="15623" max="15623" width="6.5" style="33" bestFit="1" customWidth="1"/>
    <col min="15624" max="15624" width="11" style="33" customWidth="1"/>
    <col min="15625" max="15872" width="9" style="33"/>
    <col min="15873" max="15873" width="6" style="33" bestFit="1" customWidth="1"/>
    <col min="15874" max="15874" width="8.25" style="33" bestFit="1" customWidth="1"/>
    <col min="15875" max="15878" width="6" style="33" bestFit="1" customWidth="1"/>
    <col min="15879" max="15879" width="6.5" style="33" bestFit="1" customWidth="1"/>
    <col min="15880" max="15880" width="11" style="33" customWidth="1"/>
    <col min="15881" max="16128" width="9" style="33"/>
    <col min="16129" max="16129" width="6" style="33" bestFit="1" customWidth="1"/>
    <col min="16130" max="16130" width="8.25" style="33" bestFit="1" customWidth="1"/>
    <col min="16131" max="16134" width="6" style="33" bestFit="1" customWidth="1"/>
    <col min="16135" max="16135" width="6.5" style="33" bestFit="1" customWidth="1"/>
    <col min="16136" max="16136" width="11" style="33" customWidth="1"/>
    <col min="16137" max="16384" width="9" style="33"/>
  </cols>
  <sheetData>
    <row r="1" spans="1:8">
      <c r="A1" s="35" t="s">
        <v>130</v>
      </c>
      <c r="B1" s="35" t="s">
        <v>131</v>
      </c>
      <c r="C1" s="35" t="s">
        <v>132</v>
      </c>
      <c r="D1" s="35" t="s">
        <v>133</v>
      </c>
      <c r="E1" s="35" t="s">
        <v>134</v>
      </c>
      <c r="F1" s="35" t="s">
        <v>135</v>
      </c>
      <c r="G1" s="35" t="s">
        <v>136</v>
      </c>
      <c r="H1" s="35" t="s">
        <v>137</v>
      </c>
    </row>
    <row r="2" spans="1:8">
      <c r="A2" s="34">
        <v>1</v>
      </c>
      <c r="B2" s="33" t="s">
        <v>138</v>
      </c>
      <c r="C2" s="33">
        <v>78</v>
      </c>
      <c r="D2" s="33">
        <v>80</v>
      </c>
      <c r="E2" s="33">
        <v>95</v>
      </c>
      <c r="F2" s="33">
        <v>66</v>
      </c>
      <c r="G2" s="33">
        <f t="shared" ref="G2:G11" si="0">AVERAGE(C2:F2)</f>
        <v>79.75</v>
      </c>
    </row>
    <row r="3" spans="1:8">
      <c r="A3" s="34">
        <v>2</v>
      </c>
      <c r="B3" s="33" t="s">
        <v>139</v>
      </c>
      <c r="C3" s="33">
        <v>58</v>
      </c>
      <c r="D3" s="33">
        <v>47</v>
      </c>
      <c r="E3" s="33">
        <v>62</v>
      </c>
      <c r="F3" s="33">
        <v>46</v>
      </c>
      <c r="G3" s="33">
        <f t="shared" si="0"/>
        <v>53.25</v>
      </c>
    </row>
    <row r="4" spans="1:8">
      <c r="A4" s="34">
        <v>3</v>
      </c>
      <c r="B4" s="33" t="s">
        <v>140</v>
      </c>
      <c r="C4" s="33">
        <v>67</v>
      </c>
      <c r="D4" s="33">
        <v>80</v>
      </c>
      <c r="E4" s="33">
        <v>76</v>
      </c>
      <c r="F4" s="33">
        <v>54</v>
      </c>
      <c r="G4" s="33">
        <f t="shared" si="0"/>
        <v>69.25</v>
      </c>
    </row>
    <row r="5" spans="1:8">
      <c r="A5" s="34">
        <v>4</v>
      </c>
      <c r="B5" s="33" t="s">
        <v>141</v>
      </c>
      <c r="C5" s="33">
        <v>80</v>
      </c>
      <c r="D5" s="33">
        <v>93</v>
      </c>
      <c r="E5" s="33">
        <v>87</v>
      </c>
      <c r="F5" s="33">
        <v>85</v>
      </c>
      <c r="G5" s="33">
        <f t="shared" si="0"/>
        <v>86.25</v>
      </c>
    </row>
    <row r="6" spans="1:8">
      <c r="A6" s="34">
        <v>5</v>
      </c>
      <c r="B6" s="33" t="s">
        <v>142</v>
      </c>
      <c r="C6" s="33">
        <v>42</v>
      </c>
      <c r="D6" s="33">
        <v>64</v>
      </c>
      <c r="E6" s="33">
        <v>72</v>
      </c>
      <c r="F6" s="33">
        <v>45</v>
      </c>
      <c r="G6" s="33">
        <f t="shared" si="0"/>
        <v>55.75</v>
      </c>
    </row>
    <row r="7" spans="1:8">
      <c r="A7" s="34">
        <v>6</v>
      </c>
      <c r="B7" s="33" t="s">
        <v>143</v>
      </c>
      <c r="C7" s="33">
        <v>69</v>
      </c>
      <c r="D7" s="33">
        <v>54</v>
      </c>
      <c r="E7" s="33">
        <v>71</v>
      </c>
      <c r="F7" s="33">
        <v>61</v>
      </c>
      <c r="G7" s="33">
        <f t="shared" si="0"/>
        <v>63.75</v>
      </c>
    </row>
    <row r="8" spans="1:8">
      <c r="A8" s="34">
        <v>7</v>
      </c>
      <c r="B8" s="33" t="s">
        <v>144</v>
      </c>
      <c r="C8" s="33">
        <v>58</v>
      </c>
      <c r="D8" s="33">
        <v>57</v>
      </c>
      <c r="E8" s="33">
        <v>49</v>
      </c>
      <c r="F8" s="33">
        <v>62</v>
      </c>
      <c r="G8" s="36">
        <f t="shared" si="0"/>
        <v>56.5</v>
      </c>
    </row>
    <row r="9" spans="1:8">
      <c r="A9" s="34">
        <v>8</v>
      </c>
      <c r="B9" s="33" t="s">
        <v>145</v>
      </c>
      <c r="C9" s="33">
        <v>76</v>
      </c>
      <c r="D9" s="33">
        <v>54</v>
      </c>
      <c r="E9" s="33">
        <v>84</v>
      </c>
      <c r="F9" s="33">
        <v>68</v>
      </c>
      <c r="G9" s="36">
        <f t="shared" si="0"/>
        <v>70.5</v>
      </c>
    </row>
    <row r="10" spans="1:8">
      <c r="A10" s="34">
        <v>9</v>
      </c>
      <c r="B10" s="33" t="s">
        <v>146</v>
      </c>
      <c r="C10" s="33">
        <v>91</v>
      </c>
      <c r="D10" s="33">
        <v>87</v>
      </c>
      <c r="E10" s="33">
        <v>65</v>
      </c>
      <c r="F10" s="33">
        <v>74</v>
      </c>
      <c r="G10" s="33">
        <f t="shared" si="0"/>
        <v>79.25</v>
      </c>
    </row>
    <row r="11" spans="1:8">
      <c r="A11" s="34">
        <v>10</v>
      </c>
      <c r="B11" s="33" t="s">
        <v>147</v>
      </c>
      <c r="C11" s="33">
        <v>67</v>
      </c>
      <c r="D11" s="33">
        <v>36</v>
      </c>
      <c r="E11" s="33">
        <v>53</v>
      </c>
      <c r="F11" s="33">
        <v>59</v>
      </c>
      <c r="G11" s="33">
        <f t="shared" si="0"/>
        <v>53.75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A1:G14"/>
  <sheetViews>
    <sheetView zoomScale="140" zoomScaleNormal="140" workbookViewId="0">
      <selection activeCell="F20" sqref="F20"/>
    </sheetView>
  </sheetViews>
  <sheetFormatPr defaultRowHeight="16.5"/>
  <cols>
    <col min="6" max="6" width="11.375" bestFit="1" customWidth="1"/>
    <col min="7" max="7" width="13.25" customWidth="1"/>
  </cols>
  <sheetData>
    <row r="1" spans="1:7">
      <c r="A1" s="6" t="s">
        <v>47</v>
      </c>
      <c r="B1" s="6" t="s">
        <v>48</v>
      </c>
      <c r="C1" s="6" t="s">
        <v>49</v>
      </c>
      <c r="D1" s="25" t="s">
        <v>50</v>
      </c>
      <c r="E1" s="25" t="s">
        <v>51</v>
      </c>
      <c r="F1" s="6" t="s">
        <v>52</v>
      </c>
      <c r="G1" s="17" t="s">
        <v>78</v>
      </c>
    </row>
    <row r="2" spans="1:7">
      <c r="A2" s="5">
        <v>92601</v>
      </c>
      <c r="B2" s="5" t="s">
        <v>35</v>
      </c>
      <c r="C2" s="5">
        <v>85</v>
      </c>
      <c r="D2" s="5">
        <v>80</v>
      </c>
      <c r="E2" s="5">
        <v>75</v>
      </c>
      <c r="F2" s="1" t="str">
        <f>IF(OR(C2&gt;=80,AND(D2&gt;=80,E2&gt;=80)),"合格","不合格")</f>
        <v>合格</v>
      </c>
      <c r="G2" s="5" t="str">
        <f>IF(NOT(D2&lt;80),"ok","no")</f>
        <v>ok</v>
      </c>
    </row>
    <row r="3" spans="1:7">
      <c r="A3" s="5">
        <v>92602</v>
      </c>
      <c r="B3" s="5" t="s">
        <v>36</v>
      </c>
      <c r="C3" s="5">
        <v>52</v>
      </c>
      <c r="D3" s="5">
        <v>60</v>
      </c>
      <c r="E3" s="5">
        <v>90</v>
      </c>
      <c r="F3" s="1" t="str">
        <f t="shared" ref="F3:F13" si="0">IF(OR(C3&gt;=80,D3&gt;=80,E3&gt;=80),"合格","不合格")</f>
        <v>合格</v>
      </c>
      <c r="G3" s="5" t="str">
        <f t="shared" ref="G3:G13" si="1">IF(NOT(D3&lt;80),"ok","no")</f>
        <v>no</v>
      </c>
    </row>
    <row r="4" spans="1:7">
      <c r="A4" s="5">
        <v>92603</v>
      </c>
      <c r="B4" s="5" t="s">
        <v>37</v>
      </c>
      <c r="C4" s="5">
        <v>88</v>
      </c>
      <c r="D4" s="5">
        <v>82</v>
      </c>
      <c r="E4" s="5">
        <v>85</v>
      </c>
      <c r="F4" s="1" t="str">
        <f t="shared" si="0"/>
        <v>合格</v>
      </c>
      <c r="G4" s="5" t="str">
        <f t="shared" si="1"/>
        <v>ok</v>
      </c>
    </row>
    <row r="5" spans="1:7">
      <c r="A5" s="5">
        <v>92604</v>
      </c>
      <c r="B5" s="5" t="s">
        <v>38</v>
      </c>
      <c r="C5" s="5">
        <v>89</v>
      </c>
      <c r="D5" s="5">
        <v>88</v>
      </c>
      <c r="E5" s="5">
        <v>66</v>
      </c>
      <c r="F5" s="1" t="str">
        <f t="shared" si="0"/>
        <v>合格</v>
      </c>
      <c r="G5" s="5" t="str">
        <f t="shared" si="1"/>
        <v>ok</v>
      </c>
    </row>
    <row r="6" spans="1:7">
      <c r="A6" s="5">
        <v>92605</v>
      </c>
      <c r="B6" s="5" t="s">
        <v>39</v>
      </c>
      <c r="C6" s="5">
        <v>88</v>
      </c>
      <c r="D6" s="5">
        <v>86</v>
      </c>
      <c r="E6" s="5">
        <v>58</v>
      </c>
      <c r="F6" s="1" t="str">
        <f t="shared" si="0"/>
        <v>合格</v>
      </c>
      <c r="G6" s="5" t="str">
        <f t="shared" si="1"/>
        <v>ok</v>
      </c>
    </row>
    <row r="7" spans="1:7">
      <c r="A7" s="5">
        <v>92606</v>
      </c>
      <c r="B7" s="5" t="s">
        <v>40</v>
      </c>
      <c r="C7" s="5">
        <v>92</v>
      </c>
      <c r="D7" s="5">
        <v>86</v>
      </c>
      <c r="E7" s="5">
        <v>79</v>
      </c>
      <c r="F7" s="1" t="str">
        <f t="shared" si="0"/>
        <v>合格</v>
      </c>
      <c r="G7" s="5" t="str">
        <f t="shared" si="1"/>
        <v>ok</v>
      </c>
    </row>
    <row r="8" spans="1:7">
      <c r="A8" s="5">
        <v>92607</v>
      </c>
      <c r="B8" s="5" t="s">
        <v>41</v>
      </c>
      <c r="C8" s="5">
        <v>83</v>
      </c>
      <c r="D8" s="5">
        <v>86</v>
      </c>
      <c r="E8" s="5">
        <v>78</v>
      </c>
      <c r="F8" s="1" t="str">
        <f t="shared" si="0"/>
        <v>合格</v>
      </c>
      <c r="G8" s="5" t="str">
        <f t="shared" si="1"/>
        <v>ok</v>
      </c>
    </row>
    <row r="9" spans="1:7">
      <c r="A9" s="5">
        <v>92608</v>
      </c>
      <c r="B9" s="5" t="s">
        <v>42</v>
      </c>
      <c r="C9" s="5">
        <v>70</v>
      </c>
      <c r="D9" s="5">
        <v>40</v>
      </c>
      <c r="E9" s="5">
        <v>74</v>
      </c>
      <c r="F9" s="1" t="str">
        <f t="shared" si="0"/>
        <v>不合格</v>
      </c>
      <c r="G9" s="5" t="str">
        <f t="shared" si="1"/>
        <v>no</v>
      </c>
    </row>
    <row r="10" spans="1:7">
      <c r="A10" s="5">
        <v>92609</v>
      </c>
      <c r="B10" s="5" t="s">
        <v>43</v>
      </c>
      <c r="C10" s="5">
        <v>83</v>
      </c>
      <c r="D10" s="5">
        <v>90</v>
      </c>
      <c r="E10" s="5">
        <v>88</v>
      </c>
      <c r="F10" s="1" t="str">
        <f t="shared" si="0"/>
        <v>合格</v>
      </c>
      <c r="G10" s="5" t="str">
        <f t="shared" si="1"/>
        <v>ok</v>
      </c>
    </row>
    <row r="11" spans="1:7">
      <c r="A11" s="5">
        <v>92610</v>
      </c>
      <c r="B11" s="5" t="s">
        <v>44</v>
      </c>
      <c r="C11" s="5">
        <v>83</v>
      </c>
      <c r="D11" s="5">
        <v>82</v>
      </c>
      <c r="E11" s="5">
        <v>83</v>
      </c>
      <c r="F11" s="1" t="str">
        <f t="shared" si="0"/>
        <v>合格</v>
      </c>
      <c r="G11" s="5" t="str">
        <f t="shared" si="1"/>
        <v>ok</v>
      </c>
    </row>
    <row r="12" spans="1:7">
      <c r="A12" s="5">
        <v>92611</v>
      </c>
      <c r="B12" s="5" t="s">
        <v>45</v>
      </c>
      <c r="C12" s="5">
        <v>57</v>
      </c>
      <c r="D12" s="5">
        <v>78</v>
      </c>
      <c r="E12" s="5">
        <v>50</v>
      </c>
      <c r="F12" s="1" t="str">
        <f t="shared" si="0"/>
        <v>不合格</v>
      </c>
      <c r="G12" s="5" t="str">
        <f t="shared" si="1"/>
        <v>no</v>
      </c>
    </row>
    <row r="13" spans="1:7">
      <c r="A13" s="5">
        <v>92612</v>
      </c>
      <c r="B13" s="5" t="s">
        <v>46</v>
      </c>
      <c r="C13" s="5">
        <v>85</v>
      </c>
      <c r="D13" s="5">
        <v>84</v>
      </c>
      <c r="E13" s="5">
        <v>89</v>
      </c>
      <c r="F13" s="1" t="str">
        <f t="shared" si="0"/>
        <v>合格</v>
      </c>
      <c r="G13" s="5" t="str">
        <f t="shared" si="1"/>
        <v>ok</v>
      </c>
    </row>
    <row r="14" spans="1:7">
      <c r="F14" s="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logical2013</vt:lpstr>
      <vt:lpstr>羅輯公式</vt:lpstr>
      <vt:lpstr>羅輯</vt:lpstr>
      <vt:lpstr>羅輯 (ex)</vt:lpstr>
      <vt:lpstr>AND</vt:lpstr>
      <vt:lpstr>AND (ex)</vt:lpstr>
      <vt:lpstr>IF</vt:lpstr>
      <vt:lpstr>IF (ex)</vt:lpstr>
      <vt:lpstr>OR+not</vt:lpstr>
      <vt:lpstr>OR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redchamber '</cp:lastModifiedBy>
  <cp:lastPrinted>2007-05-10T05:34:10Z</cp:lastPrinted>
  <dcterms:created xsi:type="dcterms:W3CDTF">2001-06-01T09:34:51Z</dcterms:created>
  <dcterms:modified xsi:type="dcterms:W3CDTF">2022-06-27T10:40:35Z</dcterms:modified>
</cp:coreProperties>
</file>