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office2016\excel2016\adv\example\ex1\"/>
    </mc:Choice>
  </mc:AlternateContent>
  <bookViews>
    <workbookView xWindow="0" yWindow="0" windowWidth="15360" windowHeight="7620"/>
  </bookViews>
  <sheets>
    <sheet name="抓中文字" sheetId="5" r:id="rId1"/>
    <sheet name="eng1" sheetId="7" r:id="rId2"/>
    <sheet name="eng2" sheetId="6" r:id="rId3"/>
    <sheet name="數字轉字串-SUBSTITUTE" sheetId="1" r:id="rId4"/>
    <sheet name="數字轉字串" sheetId="2" r:id="rId5"/>
    <sheet name="SUBSTITUTE 函數" sheetId="4" r:id="rId6"/>
    <sheet name="工作表1" sheetId="3" r:id="rId7"/>
  </sheets>
  <definedNames>
    <definedName name="__top" localSheetId="5">'SUBSTITUTE 函數'!$A$2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5" l="1"/>
  <c r="G2" i="5"/>
  <c r="F2" i="5"/>
  <c r="G13" i="7"/>
  <c r="F13" i="7"/>
  <c r="E13" i="7"/>
  <c r="C13" i="7"/>
  <c r="B13" i="7"/>
  <c r="G12" i="7"/>
  <c r="F12" i="7"/>
  <c r="E12" i="7"/>
  <c r="C12" i="7"/>
  <c r="B12" i="7"/>
  <c r="G11" i="7"/>
  <c r="F11" i="7"/>
  <c r="E11" i="7"/>
  <c r="C11" i="7"/>
  <c r="B11" i="7"/>
  <c r="G10" i="7"/>
  <c r="F10" i="7"/>
  <c r="E10" i="7"/>
  <c r="C10" i="7"/>
  <c r="B10" i="7"/>
  <c r="G9" i="7"/>
  <c r="F9" i="7"/>
  <c r="E9" i="7"/>
  <c r="C9" i="7"/>
  <c r="B9" i="7"/>
  <c r="G8" i="7"/>
  <c r="F8" i="7"/>
  <c r="E8" i="7"/>
  <c r="C8" i="7"/>
  <c r="B8" i="7"/>
  <c r="G7" i="7"/>
  <c r="F7" i="7"/>
  <c r="E7" i="7"/>
  <c r="C7" i="7"/>
  <c r="B7" i="7"/>
  <c r="G6" i="7"/>
  <c r="F6" i="7"/>
  <c r="E6" i="7"/>
  <c r="C6" i="7"/>
  <c r="B6" i="7"/>
  <c r="G5" i="7"/>
  <c r="F5" i="7"/>
  <c r="E5" i="7"/>
  <c r="C5" i="7"/>
  <c r="B5" i="7"/>
  <c r="G4" i="7"/>
  <c r="F4" i="7"/>
  <c r="E4" i="7"/>
  <c r="C4" i="7"/>
  <c r="B4" i="7"/>
  <c r="G3" i="7"/>
  <c r="F3" i="7"/>
  <c r="E3" i="7"/>
  <c r="C3" i="7"/>
  <c r="B3" i="7"/>
  <c r="G2" i="7"/>
  <c r="F2" i="7"/>
  <c r="E2" i="7"/>
  <c r="C2" i="7"/>
  <c r="B2" i="7"/>
  <c r="G97" i="6"/>
  <c r="H97" i="6" s="1"/>
  <c r="E97" i="6"/>
  <c r="D97" i="6"/>
  <c r="F97" i="6" s="1"/>
  <c r="C97" i="6"/>
  <c r="H96" i="6"/>
  <c r="G96" i="6"/>
  <c r="E96" i="6"/>
  <c r="D96" i="6"/>
  <c r="F96" i="6" s="1"/>
  <c r="C96" i="6"/>
  <c r="G95" i="6"/>
  <c r="H95" i="6" s="1"/>
  <c r="F95" i="6"/>
  <c r="E95" i="6"/>
  <c r="D95" i="6"/>
  <c r="C95" i="6"/>
  <c r="G94" i="6"/>
  <c r="H94" i="6" s="1"/>
  <c r="E94" i="6"/>
  <c r="D94" i="6"/>
  <c r="F94" i="6" s="1"/>
  <c r="C94" i="6"/>
  <c r="G93" i="6"/>
  <c r="H93" i="6" s="1"/>
  <c r="E93" i="6"/>
  <c r="D93" i="6"/>
  <c r="F93" i="6" s="1"/>
  <c r="C93" i="6"/>
  <c r="H92" i="6"/>
  <c r="G92" i="6"/>
  <c r="E92" i="6"/>
  <c r="D92" i="6"/>
  <c r="F92" i="6" s="1"/>
  <c r="C92" i="6"/>
  <c r="G91" i="6"/>
  <c r="H91" i="6" s="1"/>
  <c r="F91" i="6"/>
  <c r="E91" i="6"/>
  <c r="D91" i="6"/>
  <c r="C91" i="6"/>
  <c r="G90" i="6"/>
  <c r="H90" i="6" s="1"/>
  <c r="E90" i="6"/>
  <c r="D90" i="6"/>
  <c r="F90" i="6" s="1"/>
  <c r="C90" i="6"/>
  <c r="G89" i="6"/>
  <c r="H89" i="6" s="1"/>
  <c r="E89" i="6"/>
  <c r="D89" i="6"/>
  <c r="F89" i="6" s="1"/>
  <c r="C89" i="6"/>
  <c r="H88" i="6"/>
  <c r="G88" i="6"/>
  <c r="E88" i="6"/>
  <c r="D88" i="6"/>
  <c r="F88" i="6" s="1"/>
  <c r="C88" i="6"/>
  <c r="G87" i="6"/>
  <c r="H87" i="6" s="1"/>
  <c r="F87" i="6"/>
  <c r="E87" i="6"/>
  <c r="D87" i="6"/>
  <c r="C87" i="6"/>
  <c r="G86" i="6"/>
  <c r="H86" i="6" s="1"/>
  <c r="E86" i="6"/>
  <c r="D86" i="6"/>
  <c r="F86" i="6" s="1"/>
  <c r="C86" i="6"/>
  <c r="G85" i="6"/>
  <c r="H85" i="6" s="1"/>
  <c r="E85" i="6"/>
  <c r="D85" i="6"/>
  <c r="F85" i="6" s="1"/>
  <c r="C85" i="6"/>
  <c r="H84" i="6"/>
  <c r="G84" i="6"/>
  <c r="E84" i="6"/>
  <c r="D84" i="6"/>
  <c r="F84" i="6" s="1"/>
  <c r="C84" i="6"/>
  <c r="G83" i="6"/>
  <c r="H83" i="6" s="1"/>
  <c r="F83" i="6"/>
  <c r="E83" i="6"/>
  <c r="D83" i="6"/>
  <c r="C83" i="6"/>
  <c r="G82" i="6"/>
  <c r="H82" i="6" s="1"/>
  <c r="F82" i="6"/>
  <c r="E82" i="6"/>
  <c r="D82" i="6"/>
  <c r="C82" i="6"/>
  <c r="G81" i="6"/>
  <c r="H81" i="6" s="1"/>
  <c r="E81" i="6"/>
  <c r="D81" i="6"/>
  <c r="F81" i="6" s="1"/>
  <c r="C81" i="6"/>
  <c r="H80" i="6"/>
  <c r="G80" i="6"/>
  <c r="E80" i="6"/>
  <c r="D80" i="6"/>
  <c r="F80" i="6" s="1"/>
  <c r="C80" i="6"/>
  <c r="H79" i="6"/>
  <c r="G79" i="6"/>
  <c r="F79" i="6"/>
  <c r="E79" i="6"/>
  <c r="D79" i="6"/>
  <c r="C79" i="6"/>
  <c r="G78" i="6"/>
  <c r="H78" i="6" s="1"/>
  <c r="F78" i="6"/>
  <c r="E78" i="6"/>
  <c r="D78" i="6"/>
  <c r="C78" i="6"/>
  <c r="G77" i="6"/>
  <c r="H77" i="6" s="1"/>
  <c r="E77" i="6"/>
  <c r="D77" i="6"/>
  <c r="F77" i="6" s="1"/>
  <c r="C77" i="6"/>
  <c r="H76" i="6"/>
  <c r="G76" i="6"/>
  <c r="E76" i="6"/>
  <c r="D76" i="6"/>
  <c r="F76" i="6" s="1"/>
  <c r="C76" i="6"/>
  <c r="G75" i="6"/>
  <c r="H75" i="6" s="1"/>
  <c r="F75" i="6"/>
  <c r="E75" i="6"/>
  <c r="D75" i="6"/>
  <c r="C75" i="6"/>
  <c r="G74" i="6"/>
  <c r="H74" i="6" s="1"/>
  <c r="F74" i="6"/>
  <c r="E74" i="6"/>
  <c r="D74" i="6"/>
  <c r="C74" i="6"/>
  <c r="G73" i="6"/>
  <c r="H73" i="6" s="1"/>
  <c r="E73" i="6"/>
  <c r="D73" i="6"/>
  <c r="F73" i="6" s="1"/>
  <c r="C73" i="6"/>
  <c r="H72" i="6"/>
  <c r="G72" i="6"/>
  <c r="E72" i="6"/>
  <c r="D72" i="6"/>
  <c r="F72" i="6" s="1"/>
  <c r="C72" i="6"/>
  <c r="H71" i="6"/>
  <c r="G71" i="6"/>
  <c r="F71" i="6"/>
  <c r="E71" i="6"/>
  <c r="D71" i="6"/>
  <c r="C71" i="6"/>
  <c r="G70" i="6"/>
  <c r="H70" i="6" s="1"/>
  <c r="F70" i="6"/>
  <c r="E70" i="6"/>
  <c r="D70" i="6"/>
  <c r="C70" i="6"/>
  <c r="G69" i="6"/>
  <c r="H69" i="6" s="1"/>
  <c r="E69" i="6"/>
  <c r="D69" i="6"/>
  <c r="F69" i="6" s="1"/>
  <c r="C69" i="6"/>
  <c r="H68" i="6"/>
  <c r="G68" i="6"/>
  <c r="E68" i="6"/>
  <c r="D68" i="6"/>
  <c r="F68" i="6" s="1"/>
  <c r="C68" i="6"/>
  <c r="G67" i="6"/>
  <c r="H67" i="6" s="1"/>
  <c r="F67" i="6"/>
  <c r="E67" i="6"/>
  <c r="D67" i="6"/>
  <c r="C67" i="6"/>
  <c r="G66" i="6"/>
  <c r="H66" i="6" s="1"/>
  <c r="F66" i="6"/>
  <c r="E66" i="6"/>
  <c r="D66" i="6"/>
  <c r="C66" i="6"/>
  <c r="G65" i="6"/>
  <c r="H65" i="6" s="1"/>
  <c r="E65" i="6"/>
  <c r="D65" i="6"/>
  <c r="F65" i="6" s="1"/>
  <c r="C65" i="6"/>
  <c r="H64" i="6"/>
  <c r="G64" i="6"/>
  <c r="E64" i="6"/>
  <c r="D64" i="6"/>
  <c r="F64" i="6" s="1"/>
  <c r="C64" i="6"/>
  <c r="H63" i="6"/>
  <c r="G63" i="6"/>
  <c r="F63" i="6"/>
  <c r="E63" i="6"/>
  <c r="D63" i="6"/>
  <c r="C63" i="6"/>
  <c r="G62" i="6"/>
  <c r="H62" i="6" s="1"/>
  <c r="F62" i="6"/>
  <c r="E62" i="6"/>
  <c r="D62" i="6"/>
  <c r="C62" i="6"/>
  <c r="G61" i="6"/>
  <c r="H61" i="6" s="1"/>
  <c r="E61" i="6"/>
  <c r="D61" i="6"/>
  <c r="F61" i="6" s="1"/>
  <c r="C61" i="6"/>
  <c r="H60" i="6"/>
  <c r="G60" i="6"/>
  <c r="E60" i="6"/>
  <c r="D60" i="6"/>
  <c r="F60" i="6" s="1"/>
  <c r="C60" i="6"/>
  <c r="G59" i="6"/>
  <c r="H59" i="6" s="1"/>
  <c r="F59" i="6"/>
  <c r="E59" i="6"/>
  <c r="D59" i="6"/>
  <c r="C59" i="6"/>
  <c r="G58" i="6"/>
  <c r="H58" i="6" s="1"/>
  <c r="F58" i="6"/>
  <c r="E58" i="6"/>
  <c r="D58" i="6"/>
  <c r="C58" i="6"/>
  <c r="G57" i="6"/>
  <c r="H57" i="6" s="1"/>
  <c r="E57" i="6"/>
  <c r="D57" i="6"/>
  <c r="F57" i="6" s="1"/>
  <c r="C57" i="6"/>
  <c r="H56" i="6"/>
  <c r="G56" i="6"/>
  <c r="E56" i="6"/>
  <c r="D56" i="6"/>
  <c r="F56" i="6" s="1"/>
  <c r="C56" i="6"/>
  <c r="H55" i="6"/>
  <c r="G55" i="6"/>
  <c r="F55" i="6"/>
  <c r="E55" i="6"/>
  <c r="D55" i="6"/>
  <c r="C55" i="6"/>
  <c r="G54" i="6"/>
  <c r="H54" i="6" s="1"/>
  <c r="F54" i="6"/>
  <c r="E54" i="6"/>
  <c r="D54" i="6"/>
  <c r="C54" i="6"/>
  <c r="G53" i="6"/>
  <c r="H53" i="6" s="1"/>
  <c r="E53" i="6"/>
  <c r="D53" i="6"/>
  <c r="F53" i="6" s="1"/>
  <c r="C53" i="6"/>
  <c r="H52" i="6"/>
  <c r="G52" i="6"/>
  <c r="E52" i="6"/>
  <c r="D52" i="6"/>
  <c r="F52" i="6" s="1"/>
  <c r="C52" i="6"/>
  <c r="G51" i="6"/>
  <c r="H51" i="6" s="1"/>
  <c r="F51" i="6"/>
  <c r="E51" i="6"/>
  <c r="D51" i="6"/>
  <c r="C51" i="6"/>
  <c r="G50" i="6"/>
  <c r="H50" i="6" s="1"/>
  <c r="F50" i="6"/>
  <c r="E50" i="6"/>
  <c r="D50" i="6"/>
  <c r="C50" i="6"/>
  <c r="G49" i="6"/>
  <c r="H49" i="6" s="1"/>
  <c r="E49" i="6"/>
  <c r="D49" i="6"/>
  <c r="F49" i="6" s="1"/>
  <c r="C49" i="6"/>
  <c r="H48" i="6"/>
  <c r="G48" i="6"/>
  <c r="E48" i="6"/>
  <c r="D48" i="6"/>
  <c r="F48" i="6" s="1"/>
  <c r="C48" i="6"/>
  <c r="H47" i="6"/>
  <c r="G47" i="6"/>
  <c r="F47" i="6"/>
  <c r="E47" i="6"/>
  <c r="D47" i="6"/>
  <c r="C47" i="6"/>
  <c r="G46" i="6"/>
  <c r="H46" i="6" s="1"/>
  <c r="F46" i="6"/>
  <c r="E46" i="6"/>
  <c r="D46" i="6"/>
  <c r="C46" i="6"/>
  <c r="G45" i="6"/>
  <c r="H45" i="6" s="1"/>
  <c r="E45" i="6"/>
  <c r="D45" i="6"/>
  <c r="F45" i="6" s="1"/>
  <c r="C45" i="6"/>
  <c r="H44" i="6"/>
  <c r="G44" i="6"/>
  <c r="E44" i="6"/>
  <c r="D44" i="6"/>
  <c r="F44" i="6" s="1"/>
  <c r="C44" i="6"/>
  <c r="G43" i="6"/>
  <c r="H43" i="6" s="1"/>
  <c r="F43" i="6"/>
  <c r="E43" i="6"/>
  <c r="D43" i="6"/>
  <c r="C43" i="6"/>
  <c r="G42" i="6"/>
  <c r="H42" i="6" s="1"/>
  <c r="F42" i="6"/>
  <c r="E42" i="6"/>
  <c r="D42" i="6"/>
  <c r="C42" i="6"/>
  <c r="G41" i="6"/>
  <c r="H41" i="6" s="1"/>
  <c r="E41" i="6"/>
  <c r="D41" i="6"/>
  <c r="F41" i="6" s="1"/>
  <c r="C41" i="6"/>
  <c r="H40" i="6"/>
  <c r="G40" i="6"/>
  <c r="E40" i="6"/>
  <c r="D40" i="6"/>
  <c r="F40" i="6" s="1"/>
  <c r="C40" i="6"/>
  <c r="H39" i="6"/>
  <c r="G39" i="6"/>
  <c r="F39" i="6"/>
  <c r="E39" i="6"/>
  <c r="D39" i="6"/>
  <c r="C39" i="6"/>
  <c r="G38" i="6"/>
  <c r="H38" i="6" s="1"/>
  <c r="F38" i="6"/>
  <c r="E38" i="6"/>
  <c r="D38" i="6"/>
  <c r="C38" i="6"/>
  <c r="G37" i="6"/>
  <c r="H37" i="6" s="1"/>
  <c r="E37" i="6"/>
  <c r="D37" i="6"/>
  <c r="F37" i="6" s="1"/>
  <c r="C37" i="6"/>
  <c r="H36" i="6"/>
  <c r="G36" i="6"/>
  <c r="E36" i="6"/>
  <c r="D36" i="6"/>
  <c r="F36" i="6" s="1"/>
  <c r="C36" i="6"/>
  <c r="G35" i="6"/>
  <c r="H35" i="6" s="1"/>
  <c r="F35" i="6"/>
  <c r="E35" i="6"/>
  <c r="D35" i="6"/>
  <c r="C35" i="6"/>
  <c r="G34" i="6"/>
  <c r="H34" i="6" s="1"/>
  <c r="F34" i="6"/>
  <c r="E34" i="6"/>
  <c r="D34" i="6"/>
  <c r="C34" i="6"/>
  <c r="G33" i="6"/>
  <c r="H33" i="6" s="1"/>
  <c r="E33" i="6"/>
  <c r="D33" i="6"/>
  <c r="F33" i="6" s="1"/>
  <c r="C33" i="6"/>
  <c r="H32" i="6"/>
  <c r="G32" i="6"/>
  <c r="E32" i="6"/>
  <c r="D32" i="6"/>
  <c r="F32" i="6" s="1"/>
  <c r="C32" i="6"/>
  <c r="H31" i="6"/>
  <c r="G31" i="6"/>
  <c r="F31" i="6"/>
  <c r="E31" i="6"/>
  <c r="D31" i="6"/>
  <c r="C31" i="6"/>
  <c r="G30" i="6"/>
  <c r="H30" i="6" s="1"/>
  <c r="F30" i="6"/>
  <c r="E30" i="6"/>
  <c r="D30" i="6"/>
  <c r="C30" i="6"/>
  <c r="G29" i="6"/>
  <c r="H29" i="6" s="1"/>
  <c r="E29" i="6"/>
  <c r="D29" i="6"/>
  <c r="F29" i="6" s="1"/>
  <c r="C29" i="6"/>
  <c r="H28" i="6"/>
  <c r="G28" i="6"/>
  <c r="E28" i="6"/>
  <c r="D28" i="6"/>
  <c r="F28" i="6" s="1"/>
  <c r="C28" i="6"/>
  <c r="G27" i="6"/>
  <c r="H27" i="6" s="1"/>
  <c r="F27" i="6"/>
  <c r="E27" i="6"/>
  <c r="D27" i="6"/>
  <c r="C27" i="6"/>
  <c r="G26" i="6"/>
  <c r="H26" i="6" s="1"/>
  <c r="F26" i="6"/>
  <c r="E26" i="6"/>
  <c r="D26" i="6"/>
  <c r="C26" i="6"/>
  <c r="G25" i="6"/>
  <c r="H25" i="6" s="1"/>
  <c r="E25" i="6"/>
  <c r="D25" i="6"/>
  <c r="F25" i="6" s="1"/>
  <c r="C25" i="6"/>
  <c r="H24" i="6"/>
  <c r="G24" i="6"/>
  <c r="E24" i="6"/>
  <c r="D24" i="6"/>
  <c r="F24" i="6" s="1"/>
  <c r="C24" i="6"/>
  <c r="H23" i="6"/>
  <c r="G23" i="6"/>
  <c r="F23" i="6"/>
  <c r="E23" i="6"/>
  <c r="D23" i="6"/>
  <c r="C23" i="6"/>
  <c r="G22" i="6"/>
  <c r="H22" i="6" s="1"/>
  <c r="F22" i="6"/>
  <c r="E22" i="6"/>
  <c r="D22" i="6"/>
  <c r="C22" i="6"/>
  <c r="G21" i="6"/>
  <c r="H21" i="6" s="1"/>
  <c r="E21" i="6"/>
  <c r="D21" i="6"/>
  <c r="F21" i="6" s="1"/>
  <c r="C21" i="6"/>
  <c r="H20" i="6"/>
  <c r="G20" i="6"/>
  <c r="E20" i="6"/>
  <c r="D20" i="6"/>
  <c r="F20" i="6" s="1"/>
  <c r="C20" i="6"/>
  <c r="G19" i="6"/>
  <c r="H19" i="6" s="1"/>
  <c r="F19" i="6"/>
  <c r="E19" i="6"/>
  <c r="D19" i="6"/>
  <c r="C19" i="6"/>
  <c r="G18" i="6"/>
  <c r="H18" i="6" s="1"/>
  <c r="F18" i="6"/>
  <c r="E18" i="6"/>
  <c r="D18" i="6"/>
  <c r="C18" i="6"/>
  <c r="G17" i="6"/>
  <c r="H17" i="6" s="1"/>
  <c r="E17" i="6"/>
  <c r="D17" i="6"/>
  <c r="F17" i="6" s="1"/>
  <c r="C17" i="6"/>
  <c r="H16" i="6"/>
  <c r="G16" i="6"/>
  <c r="E16" i="6"/>
  <c r="D16" i="6"/>
  <c r="F16" i="6" s="1"/>
  <c r="C16" i="6"/>
  <c r="H15" i="6"/>
  <c r="G15" i="6"/>
  <c r="F15" i="6"/>
  <c r="E15" i="6"/>
  <c r="D15" i="6"/>
  <c r="C15" i="6"/>
  <c r="G14" i="6"/>
  <c r="H14" i="6" s="1"/>
  <c r="F14" i="6"/>
  <c r="E14" i="6"/>
  <c r="D14" i="6"/>
  <c r="C14" i="6"/>
  <c r="G13" i="6"/>
  <c r="H13" i="6" s="1"/>
  <c r="E13" i="6"/>
  <c r="D13" i="6"/>
  <c r="F13" i="6" s="1"/>
  <c r="C13" i="6"/>
  <c r="H12" i="6"/>
  <c r="G12" i="6"/>
  <c r="E12" i="6"/>
  <c r="D12" i="6"/>
  <c r="F12" i="6" s="1"/>
  <c r="C12" i="6"/>
  <c r="G11" i="6"/>
  <c r="H11" i="6" s="1"/>
  <c r="F11" i="6"/>
  <c r="E11" i="6"/>
  <c r="D11" i="6"/>
  <c r="C11" i="6"/>
  <c r="G10" i="6"/>
  <c r="H10" i="6" s="1"/>
  <c r="F10" i="6"/>
  <c r="E10" i="6"/>
  <c r="D10" i="6"/>
  <c r="C10" i="6"/>
  <c r="G9" i="6"/>
  <c r="H9" i="6" s="1"/>
  <c r="E9" i="6"/>
  <c r="D9" i="6"/>
  <c r="F9" i="6" s="1"/>
  <c r="C9" i="6"/>
  <c r="H8" i="6"/>
  <c r="G8" i="6"/>
  <c r="E8" i="6"/>
  <c r="D8" i="6"/>
  <c r="F8" i="6" s="1"/>
  <c r="C8" i="6"/>
  <c r="H7" i="6"/>
  <c r="G7" i="6"/>
  <c r="F7" i="6"/>
  <c r="E7" i="6"/>
  <c r="D7" i="6"/>
  <c r="C7" i="6"/>
  <c r="G6" i="6"/>
  <c r="H6" i="6" s="1"/>
  <c r="F6" i="6"/>
  <c r="E6" i="6"/>
  <c r="D6" i="6"/>
  <c r="C6" i="6"/>
  <c r="G5" i="6"/>
  <c r="H5" i="6" s="1"/>
  <c r="E5" i="6"/>
  <c r="D5" i="6"/>
  <c r="F5" i="6" s="1"/>
  <c r="C5" i="6"/>
  <c r="H4" i="6"/>
  <c r="G4" i="6"/>
  <c r="E4" i="6"/>
  <c r="D4" i="6"/>
  <c r="F4" i="6" s="1"/>
  <c r="C4" i="6"/>
  <c r="G3" i="6"/>
  <c r="H3" i="6" s="1"/>
  <c r="F3" i="6"/>
  <c r="E3" i="6"/>
  <c r="D3" i="6"/>
  <c r="C3" i="6"/>
  <c r="G2" i="6"/>
  <c r="H2" i="6" s="1"/>
  <c r="F2" i="6"/>
  <c r="E2" i="6"/>
  <c r="D2" i="6"/>
  <c r="C2" i="6"/>
  <c r="D2" i="5" l="1"/>
  <c r="C2" i="5"/>
  <c r="B4" i="5"/>
  <c r="B3" i="5"/>
  <c r="B2" i="5"/>
  <c r="E3" i="2" l="1"/>
  <c r="D3" i="2"/>
  <c r="E2" i="2"/>
  <c r="D2" i="2"/>
  <c r="A29" i="4" l="1"/>
  <c r="A30" i="4"/>
  <c r="A31" i="4"/>
  <c r="B32" i="2" l="1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2" i="2"/>
  <c r="B2" i="1"/>
  <c r="B4" i="1" l="1"/>
  <c r="B3" i="1"/>
</calcChain>
</file>

<file path=xl/sharedStrings.xml><?xml version="1.0" encoding="utf-8"?>
<sst xmlns="http://schemas.openxmlformats.org/spreadsheetml/2006/main" count="294" uniqueCount="279">
  <si>
    <t>23D</t>
    <phoneticPr fontId="1" type="noConversion"/>
  </si>
  <si>
    <t>A112</t>
    <phoneticPr fontId="1" type="noConversion"/>
  </si>
  <si>
    <t>1A2B3C</t>
    <phoneticPr fontId="1" type="noConversion"/>
  </si>
  <si>
    <r>
      <t>=SUBSTITUTE(SUBSTITUTE(SUBSTITUTE(SUBSTITUTE(SUBSTITUTE(SUBSTITUTE(SUBSTITUTE(SUBSTITUTE(SUBSTITUTE(SUBSTITUTE(D1,"0","</t>
    </r>
    <r>
      <rPr>
        <sz val="10.8"/>
        <color rgb="FFC7254E"/>
        <rFont val="細明體"/>
        <family val="3"/>
        <charset val="136"/>
      </rPr>
      <t>零</t>
    </r>
    <r>
      <rPr>
        <sz val="10.8"/>
        <color rgb="FFC7254E"/>
        <rFont val="Consolas"/>
        <family val="3"/>
      </rPr>
      <t>"),"1","</t>
    </r>
    <r>
      <rPr>
        <sz val="10.8"/>
        <color rgb="FFC7254E"/>
        <rFont val="細明體"/>
        <family val="3"/>
        <charset val="136"/>
      </rPr>
      <t>一</t>
    </r>
    <r>
      <rPr>
        <sz val="10.8"/>
        <color rgb="FFC7254E"/>
        <rFont val="Consolas"/>
        <family val="3"/>
      </rPr>
      <t>"),"2","</t>
    </r>
    <r>
      <rPr>
        <sz val="10.8"/>
        <color rgb="FFC7254E"/>
        <rFont val="細明體"/>
        <family val="3"/>
        <charset val="136"/>
      </rPr>
      <t>二</t>
    </r>
    <r>
      <rPr>
        <sz val="10.8"/>
        <color rgb="FFC7254E"/>
        <rFont val="Consolas"/>
        <family val="3"/>
      </rPr>
      <t>"),"3","</t>
    </r>
    <r>
      <rPr>
        <sz val="10.8"/>
        <color rgb="FFC7254E"/>
        <rFont val="細明體"/>
        <family val="3"/>
        <charset val="136"/>
      </rPr>
      <t>三</t>
    </r>
    <r>
      <rPr>
        <sz val="10.8"/>
        <color rgb="FFC7254E"/>
        <rFont val="Consolas"/>
        <family val="3"/>
      </rPr>
      <t>"),"4","</t>
    </r>
    <r>
      <rPr>
        <sz val="10.8"/>
        <color rgb="FFC7254E"/>
        <rFont val="細明體"/>
        <family val="3"/>
        <charset val="136"/>
      </rPr>
      <t>四</t>
    </r>
    <r>
      <rPr>
        <sz val="10.8"/>
        <color rgb="FFC7254E"/>
        <rFont val="Consolas"/>
        <family val="3"/>
      </rPr>
      <t>"),"5","</t>
    </r>
    <r>
      <rPr>
        <sz val="10.8"/>
        <color rgb="FFC7254E"/>
        <rFont val="細明體"/>
        <family val="3"/>
        <charset val="136"/>
      </rPr>
      <t>五</t>
    </r>
    <r>
      <rPr>
        <sz val="10.8"/>
        <color rgb="FFC7254E"/>
        <rFont val="Consolas"/>
        <family val="3"/>
      </rPr>
      <t>"),"6","</t>
    </r>
    <r>
      <rPr>
        <sz val="10.8"/>
        <color rgb="FFC7254E"/>
        <rFont val="細明體"/>
        <family val="3"/>
        <charset val="136"/>
      </rPr>
      <t>六</t>
    </r>
    <r>
      <rPr>
        <sz val="10.8"/>
        <color rgb="FFC7254E"/>
        <rFont val="Consolas"/>
        <family val="3"/>
      </rPr>
      <t>"),"7","</t>
    </r>
    <r>
      <rPr>
        <sz val="10.8"/>
        <color rgb="FFC7254E"/>
        <rFont val="細明體"/>
        <family val="3"/>
        <charset val="136"/>
      </rPr>
      <t>七</t>
    </r>
    <r>
      <rPr>
        <sz val="10.8"/>
        <color rgb="FFC7254E"/>
        <rFont val="Consolas"/>
        <family val="3"/>
      </rPr>
      <t>"),"8","</t>
    </r>
    <r>
      <rPr>
        <sz val="10.8"/>
        <color rgb="FFC7254E"/>
        <rFont val="細明體"/>
        <family val="3"/>
        <charset val="136"/>
      </rPr>
      <t>八</t>
    </r>
    <r>
      <rPr>
        <sz val="10.8"/>
        <color rgb="FFC7254E"/>
        <rFont val="Consolas"/>
        <family val="3"/>
      </rPr>
      <t>"),"9","</t>
    </r>
    <r>
      <rPr>
        <sz val="10.8"/>
        <color rgb="FFC7254E"/>
        <rFont val="細明體"/>
        <family val="3"/>
        <charset val="136"/>
      </rPr>
      <t>九</t>
    </r>
    <r>
      <rPr>
        <sz val="10.8"/>
        <color rgb="FFC7254E"/>
        <rFont val="Consolas"/>
        <family val="3"/>
      </rPr>
      <t>")</t>
    </r>
    <phoneticPr fontId="1" type="noConversion"/>
  </si>
  <si>
    <t>data</t>
    <phoneticPr fontId="1" type="noConversion"/>
  </si>
  <si>
    <t>數字轉字串</t>
    <phoneticPr fontId="1" type="noConversion"/>
  </si>
  <si>
    <t>num</t>
    <phoneticPr fontId="1" type="noConversion"/>
  </si>
  <si>
    <t>數字</t>
    <phoneticPr fontId="1" type="noConversion"/>
  </si>
  <si>
    <t>text</t>
    <phoneticPr fontId="1" type="noConversion"/>
  </si>
  <si>
    <t>一</t>
  </si>
  <si>
    <t>二</t>
  </si>
  <si>
    <t>三</t>
  </si>
  <si>
    <t>四</t>
  </si>
  <si>
    <t>五</t>
  </si>
  <si>
    <t>六</t>
  </si>
  <si>
    <t>七</t>
  </si>
  <si>
    <t>八</t>
  </si>
  <si>
    <t>九</t>
  </si>
  <si>
    <t>一零</t>
  </si>
  <si>
    <t>一一</t>
  </si>
  <si>
    <t>一二</t>
  </si>
  <si>
    <t>一三</t>
  </si>
  <si>
    <t>一四</t>
  </si>
  <si>
    <t>一五</t>
  </si>
  <si>
    <t>一六</t>
  </si>
  <si>
    <t>一七</t>
  </si>
  <si>
    <t>一八</t>
  </si>
  <si>
    <t>一九</t>
  </si>
  <si>
    <t>二零</t>
  </si>
  <si>
    <t>二一</t>
  </si>
  <si>
    <t>二二</t>
  </si>
  <si>
    <t>二三</t>
  </si>
  <si>
    <t>二四</t>
  </si>
  <si>
    <t>二五</t>
  </si>
  <si>
    <t>二六</t>
  </si>
  <si>
    <t>二七</t>
  </si>
  <si>
    <t>二八</t>
  </si>
  <si>
    <t>二九</t>
  </si>
  <si>
    <t>三零</t>
  </si>
  <si>
    <t>三一</t>
  </si>
  <si>
    <t>三二</t>
  </si>
  <si>
    <t>三三</t>
  </si>
  <si>
    <t>三四</t>
  </si>
  <si>
    <t>三五</t>
  </si>
  <si>
    <t>三六</t>
  </si>
  <si>
    <t>三七</t>
  </si>
  <si>
    <t>三八</t>
  </si>
  <si>
    <t>三九</t>
  </si>
  <si>
    <t>四零</t>
  </si>
  <si>
    <t>四一</t>
  </si>
  <si>
    <t>四二</t>
  </si>
  <si>
    <t>四三</t>
  </si>
  <si>
    <t>四四</t>
  </si>
  <si>
    <t>四五</t>
  </si>
  <si>
    <t>四六</t>
  </si>
  <si>
    <t>四七</t>
  </si>
  <si>
    <t>四八</t>
  </si>
  <si>
    <t>四九</t>
  </si>
  <si>
    <t>五零</t>
  </si>
  <si>
    <t>五一</t>
  </si>
  <si>
    <t>五二</t>
  </si>
  <si>
    <t>五三</t>
  </si>
  <si>
    <t>五四</t>
  </si>
  <si>
    <t>五五</t>
  </si>
  <si>
    <t>五六</t>
  </si>
  <si>
    <t>五七</t>
  </si>
  <si>
    <t>五八</t>
  </si>
  <si>
    <t>五九</t>
  </si>
  <si>
    <t>六零</t>
  </si>
  <si>
    <t>六一</t>
  </si>
  <si>
    <t>六二</t>
  </si>
  <si>
    <t>六三</t>
  </si>
  <si>
    <t>六四</t>
  </si>
  <si>
    <t>六五</t>
  </si>
  <si>
    <t>六六</t>
  </si>
  <si>
    <t>六七</t>
  </si>
  <si>
    <t>六八</t>
  </si>
  <si>
    <t>六九</t>
  </si>
  <si>
    <t>七零</t>
  </si>
  <si>
    <t>七一</t>
  </si>
  <si>
    <t>七二</t>
  </si>
  <si>
    <t>七三</t>
  </si>
  <si>
    <t>七四</t>
  </si>
  <si>
    <t>七五</t>
  </si>
  <si>
    <t>七六</t>
  </si>
  <si>
    <t>七七</t>
  </si>
  <si>
    <t>七八</t>
  </si>
  <si>
    <t>七九</t>
  </si>
  <si>
    <t>八零</t>
  </si>
  <si>
    <t>八一</t>
  </si>
  <si>
    <t>八二</t>
  </si>
  <si>
    <t>八三</t>
  </si>
  <si>
    <t>八四</t>
  </si>
  <si>
    <t>八五</t>
  </si>
  <si>
    <t>八六</t>
  </si>
  <si>
    <t>八七</t>
  </si>
  <si>
    <t>八八</t>
  </si>
  <si>
    <t>八九</t>
  </si>
  <si>
    <t>九零</t>
  </si>
  <si>
    <t>九一</t>
  </si>
  <si>
    <t>九二</t>
  </si>
  <si>
    <t>九三</t>
  </si>
  <si>
    <t>九四</t>
  </si>
  <si>
    <t>九五</t>
  </si>
  <si>
    <t>九六</t>
  </si>
  <si>
    <t>九七</t>
  </si>
  <si>
    <t>九八</t>
  </si>
  <si>
    <t>九九</t>
  </si>
  <si>
    <t>一零零</t>
  </si>
  <si>
    <t>繁體︰「壹、貳、參、肆、伍、陸、柒、捌、玖、拾、佰、仟、萬、億、圓、角、分、零、整」，</t>
    <phoneticPr fontId="1" type="noConversion"/>
  </si>
  <si>
    <t>簡體︰「壹、贰、叁、肆、伍、陆、柒、捌、玖、拾、佰、仟、万、亿、元、角、分、零、正」等字樣</t>
    <phoneticPr fontId="1" type="noConversion"/>
  </si>
  <si>
    <t>一、中文大寫金額數字到“元”(或“圓”)為止的，在“元”(或“圓”)之後、應寫“整”(或“正”)字；在“角”之後，可以不寫“整”(或“正”)字；大寫金額數字有“分”的，“分”後面不寫“整”(或“正”)字。 </t>
  </si>
  <si>
    <t>二、中文大寫金額數字前應標明“人民幣/港幣/台幣”字樣，大寫金額數字應緊接“人民幣/港幣/台幣”字樣填寫，不得留有空位。</t>
  </si>
  <si>
    <r>
      <rPr>
        <sz val="12"/>
        <color rgb="FF6C6C6C"/>
        <rFont val="細明體"/>
        <family val="3"/>
        <charset val="136"/>
      </rPr>
      <t>中文大寫金額數字應用正楷或行書填寫；正」等字樣，不得用一、二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兩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、三、四、五、六、七、八、九、十、毛、另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或</t>
    </r>
    <r>
      <rPr>
        <sz val="12"/>
        <color rgb="FF6C6C6C"/>
        <rFont val="Arial"/>
        <family val="2"/>
      </rPr>
      <t xml:space="preserve"> 0 )</t>
    </r>
    <r>
      <rPr>
        <sz val="12"/>
        <color rgb="FF6C6C6C"/>
        <rFont val="細明體"/>
        <family val="3"/>
        <charset val="136"/>
      </rPr>
      <t>填寫，不得自造簡化字；如果金額數字書寫中使用有繁體或簡體字，例如︰貳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贰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、參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叁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、陸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陆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、萬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万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、億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亿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、圓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元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，也應受理。</t>
    </r>
    <phoneticPr fontId="1" type="noConversion"/>
  </si>
  <si>
    <r>
      <t>人民幣/港幣/台幣大寫的正確寫法還應注意以下幾項：</t>
    </r>
    <r>
      <rPr>
        <sz val="12"/>
        <color rgb="FF6C6C6C"/>
        <rFont val="Arial"/>
        <family val="2"/>
      </rPr>
      <t> </t>
    </r>
  </si>
  <si>
    <t>描述</t>
  </si>
  <si>
    <t>將文字字串中的 old_text 部分以 new_text 取代。 要取代文字字串中的特定字串時，可以使用 SUBSTITUTE；若要取代文字字串中特定位置上的任何字串，請使用 REPLACE。</t>
  </si>
  <si>
    <t>語法</t>
  </si>
  <si>
    <t>SUBSTITUTE(text, old_text, new_text, [instance_num])</t>
  </si>
  <si>
    <t>SUBSTITUTE 函數語法具有下列引數：</t>
  </si>
  <si>
    <t>範例</t>
  </si>
  <si>
    <t>請在下列表格中複製範例資料，再將之貼到新 Excel 工作表中的儲存格 A1。若要讓公式顯示結果，請選取公式，按 F2，然後再按 Enter。如有需要，您可以調整欄寬來查看所有資料。</t>
  </si>
  <si>
    <t>資料</t>
  </si>
  <si>
    <t>銷售資料</t>
  </si>
  <si>
    <t>&lt;</t>
  </si>
  <si>
    <t>2008 年第 1 季</t>
  </si>
  <si>
    <t>2011 年第 1 季</t>
  </si>
  <si>
    <t>公式</t>
  </si>
  <si>
    <t>描述 (結果)</t>
  </si>
  <si>
    <t>結果</t>
  </si>
  <si>
    <t>銷售的代替成本 (成本資料)</t>
  </si>
  <si>
    <t>成本資料</t>
  </si>
  <si>
    <t>用第一個執行個體 "1" 取代 "2" (2008 年第 2 季)</t>
  </si>
  <si>
    <t>2008 年第 2 季</t>
  </si>
  <si>
    <t>用第三個執行個體 "1" 取代 "2" (2012 年第 1 季)</t>
  </si>
  <si>
    <t>2012 年第 1 季</t>
  </si>
  <si>
    <t>請參閱</t>
  </si>
  <si>
    <t>REPLACE、REPLACEB 函數</t>
  </si>
  <si>
    <t>清理資料的十個方法</t>
  </si>
  <si>
    <t>TRIM 函數</t>
  </si>
  <si>
    <r>
      <t xml:space="preserve">本文將說明 Microsoft Excel 中 </t>
    </r>
    <r>
      <rPr>
        <sz val="12"/>
        <color rgb="FF363636"/>
        <rFont val="Segoe UI Light"/>
        <family val="2"/>
      </rPr>
      <t>SUBSTITUTE</t>
    </r>
    <r>
      <rPr>
        <sz val="12"/>
        <color rgb="FF363636"/>
        <rFont val="Segoe UI Light"/>
        <family val="2"/>
      </rPr>
      <t xml:space="preserve"> 函數的公式語法及使用方式。</t>
    </r>
  </si>
  <si>
    <r>
      <t xml:space="preserve">SUBSTITUTE </t>
    </r>
    <r>
      <rPr>
        <sz val="24"/>
        <color rgb="FF7030A0"/>
        <rFont val="細明體"/>
        <family val="3"/>
        <charset val="136"/>
      </rPr>
      <t>函數</t>
    </r>
    <phoneticPr fontId="1" type="noConversion"/>
  </si>
  <si>
    <r>
      <rPr>
        <sz val="12"/>
        <color rgb="FF6C6C6C"/>
        <rFont val="細明體"/>
        <family val="3"/>
        <charset val="136"/>
      </rPr>
      <t>不得用一、二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兩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、三、四、五、六、七、八、九、十、毛、另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或</t>
    </r>
    <r>
      <rPr>
        <sz val="12"/>
        <color rgb="FF6C6C6C"/>
        <rFont val="Arial"/>
        <family val="2"/>
      </rPr>
      <t xml:space="preserve"> 0 )</t>
    </r>
    <r>
      <rPr>
        <sz val="12"/>
        <color rgb="FF6C6C6C"/>
        <rFont val="細明體"/>
        <family val="3"/>
        <charset val="136"/>
      </rPr>
      <t>填寫，不得自造簡化字；如果金額數字書寫中使用有繁體或簡體字，例如︰貳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贰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、參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叁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、陸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陆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、萬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万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、億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亿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、圓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元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，也應受理。</t>
    </r>
    <phoneticPr fontId="1" type="noConversion"/>
  </si>
  <si>
    <r>
      <t>Text</t>
    </r>
    <r>
      <rPr>
        <sz val="12"/>
        <color rgb="FF7030A0"/>
        <rFont val="Segoe UI Light"/>
        <family val="2"/>
      </rPr>
      <t>    必要。 這是包含要以字元取代文字的文字或參照。</t>
    </r>
  </si>
  <si>
    <r>
      <t>Old_text</t>
    </r>
    <r>
      <rPr>
        <sz val="12"/>
        <color rgb="FF7030A0"/>
        <rFont val="Segoe UI Light"/>
        <family val="2"/>
      </rPr>
      <t>    必要。 這是要取代的文字。</t>
    </r>
  </si>
  <si>
    <r>
      <t>New_text</t>
    </r>
    <r>
      <rPr>
        <sz val="12"/>
        <color rgb="FF7030A0"/>
        <rFont val="Segoe UI Light"/>
        <family val="2"/>
      </rPr>
      <t>    必要。 這是要用來取代 old_text 的文字。</t>
    </r>
  </si>
  <si>
    <r>
      <t>Instance_num</t>
    </r>
    <r>
      <rPr>
        <sz val="12"/>
        <color rgb="FF7030A0"/>
        <rFont val="Segoe UI Light"/>
        <family val="2"/>
      </rPr>
      <t>    選用。 指定要將第幾個 old_text 取代為 new_text。 如果您指定 instance_num，則只會取代該 old_text。 否則，text 中的每一個 old_text 都會變更為 new_text。</t>
    </r>
  </si>
  <si>
    <t>Index</t>
  </si>
  <si>
    <t>page</t>
    <phoneticPr fontId="1" type="noConversion"/>
  </si>
  <si>
    <t>istext</t>
    <phoneticPr fontId="1" type="noConversion"/>
  </si>
  <si>
    <t>find</t>
    <phoneticPr fontId="1" type="noConversion"/>
  </si>
  <si>
    <t>len</t>
    <phoneticPr fontId="1" type="noConversion"/>
  </si>
  <si>
    <t>left</t>
    <phoneticPr fontId="1" type="noConversion"/>
  </si>
  <si>
    <t>mid</t>
    <phoneticPr fontId="1" type="noConversion"/>
  </si>
  <si>
    <r>
      <t>1.</t>
    </r>
    <r>
      <rPr>
        <u/>
        <sz val="12"/>
        <color theme="10"/>
        <rFont val="新細明體"/>
        <family val="1"/>
        <charset val="136"/>
        <scheme val="minor"/>
      </rPr>
      <t>          腔調accent</t>
    </r>
  </si>
  <si>
    <r>
      <t>2.</t>
    </r>
    <r>
      <rPr>
        <u/>
        <sz val="12"/>
        <color theme="10"/>
        <rFont val="新細明體"/>
        <family val="1"/>
        <charset val="136"/>
        <scheme val="minor"/>
      </rPr>
      <t>          老鳥veteran</t>
    </r>
  </si>
  <si>
    <r>
      <t>3.</t>
    </r>
    <r>
      <rPr>
        <u/>
        <sz val="12"/>
        <color theme="10"/>
        <rFont val="新細明體"/>
        <family val="1"/>
        <charset val="136"/>
        <scheme val="minor"/>
      </rPr>
      <t>          優點strength</t>
    </r>
  </si>
  <si>
    <r>
      <t>4.</t>
    </r>
    <r>
      <rPr>
        <u/>
        <sz val="12"/>
        <color theme="10"/>
        <rFont val="新細明體"/>
        <family val="1"/>
        <charset val="136"/>
        <scheme val="minor"/>
      </rPr>
      <t>          FYI、rsvp、afk！這 10 種常用商業英文縮寫，你會多少個？職場英文</t>
    </r>
  </si>
  <si>
    <r>
      <t>5.</t>
    </r>
    <r>
      <rPr>
        <u/>
        <sz val="12"/>
        <color theme="10"/>
        <rFont val="新細明體"/>
        <family val="1"/>
        <charset val="136"/>
        <scheme val="minor"/>
      </rPr>
      <t>          FYU、RGDS、TCC、FAQ 是什麼意思？英文 email 常用縮寫一次懂</t>
    </r>
  </si>
  <si>
    <r>
      <t>6.</t>
    </r>
    <r>
      <rPr>
        <u/>
        <sz val="12"/>
        <color theme="10"/>
        <rFont val="新細明體"/>
        <family val="1"/>
        <charset val="136"/>
        <scheme val="minor"/>
      </rPr>
      <t>          熟客regular customer</t>
    </r>
  </si>
  <si>
    <r>
      <t>7.</t>
    </r>
    <r>
      <rPr>
        <u/>
        <sz val="12"/>
        <color theme="10"/>
        <rFont val="新細明體"/>
        <family val="1"/>
        <charset val="136"/>
        <scheme val="minor"/>
      </rPr>
      <t>          吃虧lose out</t>
    </r>
  </si>
  <si>
    <r>
      <t>8.</t>
    </r>
    <r>
      <rPr>
        <u/>
        <sz val="12"/>
        <color theme="10"/>
        <rFont val="新細明體"/>
        <family val="1"/>
        <charset val="136"/>
        <scheme val="minor"/>
      </rPr>
      <t>          插頭plug</t>
    </r>
  </si>
  <si>
    <r>
      <t>9.</t>
    </r>
    <r>
      <rPr>
        <u/>
        <sz val="12"/>
        <color theme="10"/>
        <rFont val="新細明體"/>
        <family val="1"/>
        <charset val="136"/>
        <scheme val="minor"/>
      </rPr>
      <t>          私藏private collection</t>
    </r>
  </si>
  <si>
    <r>
      <t>10.</t>
    </r>
    <r>
      <rPr>
        <u/>
        <sz val="12"/>
        <color theme="10"/>
        <rFont val="新細明體"/>
        <family val="1"/>
        <charset val="136"/>
        <scheme val="minor"/>
      </rPr>
      <t>      獎盃trophy</t>
    </r>
  </si>
  <si>
    <r>
      <t>11.</t>
    </r>
    <r>
      <rPr>
        <u/>
        <sz val="12"/>
        <color theme="10"/>
        <rFont val="新細明體"/>
        <family val="1"/>
        <charset val="136"/>
        <scheme val="minor"/>
      </rPr>
      <t>      （計程車）跳表(taxi) meter</t>
    </r>
  </si>
  <si>
    <r>
      <t>12.</t>
    </r>
    <r>
      <rPr>
        <u/>
        <sz val="12"/>
        <color theme="10"/>
        <rFont val="新細明體"/>
        <family val="1"/>
        <charset val="136"/>
        <scheme val="minor"/>
      </rPr>
      <t>      外國人口中的「Do you take plastic?」不是問塑膠袋！別搞錯啦！</t>
    </r>
  </si>
  <si>
    <r>
      <t>13.</t>
    </r>
    <r>
      <rPr>
        <u/>
        <sz val="12"/>
        <color theme="10"/>
        <rFont val="新細明體"/>
        <family val="1"/>
        <charset val="136"/>
        <scheme val="minor"/>
      </rPr>
      <t>      稅金tax</t>
    </r>
  </si>
  <si>
    <r>
      <t>14.</t>
    </r>
    <r>
      <rPr>
        <u/>
        <sz val="12"/>
        <color theme="10"/>
        <rFont val="新細明體"/>
        <family val="1"/>
        <charset val="136"/>
        <scheme val="minor"/>
      </rPr>
      <t>      調味season</t>
    </r>
  </si>
  <si>
    <r>
      <t>15.</t>
    </r>
    <r>
      <rPr>
        <u/>
        <sz val="12"/>
        <color theme="10"/>
        <rFont val="新細明體"/>
        <family val="1"/>
        <charset val="136"/>
        <scheme val="minor"/>
      </rPr>
      <t>      麻煩人物difficult person</t>
    </r>
  </si>
  <si>
    <r>
      <t>16.</t>
    </r>
    <r>
      <rPr>
        <u/>
        <sz val="12"/>
        <color theme="10"/>
        <rFont val="新細明體"/>
        <family val="1"/>
        <charset val="136"/>
        <scheme val="minor"/>
      </rPr>
      <t>      編劇screenwriter</t>
    </r>
  </si>
  <si>
    <r>
      <t>17.</t>
    </r>
    <r>
      <rPr>
        <u/>
        <sz val="12"/>
        <color theme="10"/>
        <rFont val="新細明體"/>
        <family val="1"/>
        <charset val="136"/>
        <scheme val="minor"/>
      </rPr>
      <t>      防曬乳sunscreen</t>
    </r>
  </si>
  <si>
    <r>
      <t>18.</t>
    </r>
    <r>
      <rPr>
        <u/>
        <sz val="12"/>
        <color theme="10"/>
        <rFont val="新細明體"/>
        <family val="1"/>
        <charset val="136"/>
        <scheme val="minor"/>
      </rPr>
      <t>      啤酒肚beer belly</t>
    </r>
  </si>
  <si>
    <r>
      <t>19.</t>
    </r>
    <r>
      <rPr>
        <u/>
        <sz val="12"/>
        <color theme="10"/>
        <rFont val="新細明體"/>
        <family val="1"/>
        <charset val="136"/>
        <scheme val="minor"/>
      </rPr>
      <t>      潑冷水pour cold water on</t>
    </r>
  </si>
  <si>
    <r>
      <t>20.</t>
    </r>
    <r>
      <rPr>
        <u/>
        <sz val="12"/>
        <color theme="10"/>
        <rFont val="新細明體"/>
        <family val="1"/>
        <charset val="136"/>
        <scheme val="minor"/>
      </rPr>
      <t>      記恨hold a grudge</t>
    </r>
  </si>
  <si>
    <r>
      <t>21.</t>
    </r>
    <r>
      <rPr>
        <u/>
        <sz val="12"/>
        <color theme="10"/>
        <rFont val="新細明體"/>
        <family val="1"/>
        <charset val="136"/>
        <scheme val="minor"/>
      </rPr>
      <t>      警衛（保全）security guard</t>
    </r>
  </si>
  <si>
    <r>
      <t>22.</t>
    </r>
    <r>
      <rPr>
        <u/>
        <sz val="12"/>
        <color theme="10"/>
        <rFont val="新細明體"/>
        <family val="1"/>
        <charset val="136"/>
        <scheme val="minor"/>
      </rPr>
      <t>      房東landlord</t>
    </r>
  </si>
  <si>
    <r>
      <t>23.</t>
    </r>
    <r>
      <rPr>
        <u/>
        <sz val="12"/>
        <color theme="10"/>
        <rFont val="新細明體"/>
        <family val="1"/>
        <charset val="136"/>
        <scheme val="minor"/>
      </rPr>
      <t>      （食物）過期的expired</t>
    </r>
  </si>
  <si>
    <r>
      <t>24.</t>
    </r>
    <r>
      <rPr>
        <u/>
        <sz val="12"/>
        <color theme="10"/>
        <rFont val="新細明體"/>
        <family val="1"/>
        <charset val="136"/>
        <scheme val="minor"/>
      </rPr>
      <t>      網路爆紅go viral</t>
    </r>
  </si>
  <si>
    <r>
      <t>25.</t>
    </r>
    <r>
      <rPr>
        <u/>
        <sz val="12"/>
        <color theme="10"/>
        <rFont val="新細明體"/>
        <family val="1"/>
        <charset val="136"/>
        <scheme val="minor"/>
      </rPr>
      <t>      供應鏈supply chain</t>
    </r>
  </si>
  <si>
    <r>
      <t>26.</t>
    </r>
    <r>
      <rPr>
        <u/>
        <sz val="12"/>
        <color theme="10"/>
        <rFont val="新細明體"/>
        <family val="1"/>
        <charset val="136"/>
        <scheme val="minor"/>
      </rPr>
      <t>      競標bid (for)</t>
    </r>
  </si>
  <si>
    <r>
      <t>27.</t>
    </r>
    <r>
      <rPr>
        <u/>
        <sz val="12"/>
        <color theme="10"/>
        <rFont val="新細明體"/>
        <family val="1"/>
        <charset val="136"/>
        <scheme val="minor"/>
      </rPr>
      <t>      「請打我的手機」不是call my cell phone！4 句常見的中式英文，別再搞錯</t>
    </r>
  </si>
  <si>
    <r>
      <t>28.</t>
    </r>
    <r>
      <rPr>
        <u/>
        <sz val="12"/>
        <color theme="10"/>
        <rFont val="新細明體"/>
        <family val="1"/>
        <charset val="136"/>
        <scheme val="minor"/>
      </rPr>
      <t>      水腫water retention</t>
    </r>
  </si>
  <si>
    <r>
      <t>29.</t>
    </r>
    <r>
      <rPr>
        <u/>
        <sz val="12"/>
        <color theme="10"/>
        <rFont val="新細明體"/>
        <family val="1"/>
        <charset val="136"/>
        <scheme val="minor"/>
      </rPr>
      <t>      綁頭髮tie up (one’s) hair</t>
    </r>
  </si>
  <si>
    <r>
      <t>30.</t>
    </r>
    <r>
      <rPr>
        <u/>
        <sz val="12"/>
        <color theme="10"/>
        <rFont val="新細明體"/>
        <family val="1"/>
        <charset val="136"/>
        <scheme val="minor"/>
      </rPr>
      <t>      賴床laze in bed</t>
    </r>
  </si>
  <si>
    <r>
      <t>31.</t>
    </r>
    <r>
      <rPr>
        <u/>
        <sz val="12"/>
        <color theme="10"/>
        <rFont val="新細明體"/>
        <family val="1"/>
        <charset val="136"/>
        <scheme val="minor"/>
      </rPr>
      <t>      容忍tolerate</t>
    </r>
  </si>
  <si>
    <r>
      <t>32.</t>
    </r>
    <r>
      <rPr>
        <u/>
        <sz val="12"/>
        <color theme="10"/>
        <rFont val="新細明體"/>
        <family val="1"/>
        <charset val="136"/>
        <scheme val="minor"/>
      </rPr>
      <t>      紀律discipline</t>
    </r>
  </si>
  <si>
    <r>
      <t>33.</t>
    </r>
    <r>
      <rPr>
        <u/>
        <sz val="12"/>
        <color theme="10"/>
        <rFont val="新細明體"/>
        <family val="1"/>
        <charset val="136"/>
        <scheme val="minor"/>
      </rPr>
      <t>      預告片preview</t>
    </r>
  </si>
  <si>
    <r>
      <t>34.</t>
    </r>
    <r>
      <rPr>
        <u/>
        <sz val="12"/>
        <color theme="10"/>
        <rFont val="新細明體"/>
        <family val="1"/>
        <charset val="136"/>
        <scheme val="minor"/>
      </rPr>
      <t>      副業side gig</t>
    </r>
  </si>
  <si>
    <r>
      <t>35.</t>
    </r>
    <r>
      <rPr>
        <u/>
        <sz val="12"/>
        <color theme="10"/>
        <rFont val="新細明體"/>
        <family val="1"/>
        <charset val="136"/>
        <scheme val="minor"/>
      </rPr>
      <t>      電競gaming</t>
    </r>
  </si>
  <si>
    <r>
      <t>36.</t>
    </r>
    <r>
      <rPr>
        <u/>
        <sz val="12"/>
        <color theme="10"/>
        <rFont val="新細明體"/>
        <family val="1"/>
        <charset val="136"/>
        <scheme val="minor"/>
      </rPr>
      <t>      薪水領法不同，講法也不同！salary、wage、income，你領的是哪種薪水？</t>
    </r>
  </si>
  <si>
    <r>
      <t>37.</t>
    </r>
    <r>
      <rPr>
        <u/>
        <sz val="12"/>
        <color theme="10"/>
        <rFont val="新細明體"/>
        <family val="1"/>
        <charset val="136"/>
        <scheme val="minor"/>
      </rPr>
      <t>      wholesale批發</t>
    </r>
  </si>
  <si>
    <r>
      <t>38.</t>
    </r>
    <r>
      <rPr>
        <u/>
        <sz val="12"/>
        <color theme="10"/>
        <rFont val="新細明體"/>
        <family val="1"/>
        <charset val="136"/>
        <scheme val="minor"/>
      </rPr>
      <t>      受委屈to be wronged</t>
    </r>
  </si>
  <si>
    <r>
      <t>39.</t>
    </r>
    <r>
      <rPr>
        <u/>
        <sz val="12"/>
        <color theme="10"/>
        <rFont val="新細明體"/>
        <family val="1"/>
        <charset val="136"/>
        <scheme val="minor"/>
      </rPr>
      <t>      暫時的temporary</t>
    </r>
  </si>
  <si>
    <r>
      <t>40.</t>
    </r>
    <r>
      <rPr>
        <u/>
        <sz val="12"/>
        <color theme="10"/>
        <rFont val="新細明體"/>
        <family val="1"/>
        <charset val="136"/>
        <scheme val="minor"/>
      </rPr>
      <t>      存摺passbook</t>
    </r>
  </si>
  <si>
    <r>
      <t>41.</t>
    </r>
    <r>
      <rPr>
        <u/>
        <sz val="12"/>
        <color theme="10"/>
        <rFont val="新細明體"/>
        <family val="1"/>
        <charset val="136"/>
        <scheme val="minor"/>
      </rPr>
      <t>      懸浮粒子PM 2.5</t>
    </r>
  </si>
  <si>
    <r>
      <t>42.</t>
    </r>
    <r>
      <rPr>
        <u/>
        <sz val="12"/>
        <color theme="10"/>
        <rFont val="新細明體"/>
        <family val="1"/>
        <charset val="136"/>
        <scheme val="minor"/>
      </rPr>
      <t>      人員流動率turnover(rate)</t>
    </r>
  </si>
  <si>
    <r>
      <t>43.</t>
    </r>
    <r>
      <rPr>
        <u/>
        <sz val="12"/>
        <color theme="10"/>
        <rFont val="新細明體"/>
        <family val="1"/>
        <charset val="136"/>
        <scheme val="minor"/>
      </rPr>
      <t>      一周英文總複習 2016/1/2-1/5</t>
    </r>
  </si>
  <si>
    <r>
      <t>44.</t>
    </r>
    <r>
      <rPr>
        <u/>
        <sz val="12"/>
        <color theme="10"/>
        <rFont val="新細明體"/>
        <family val="1"/>
        <charset val="136"/>
        <scheme val="minor"/>
      </rPr>
      <t>      收納storage</t>
    </r>
  </si>
  <si>
    <r>
      <t>45.</t>
    </r>
    <r>
      <rPr>
        <u/>
        <sz val="12"/>
        <color theme="10"/>
        <rFont val="新細明體"/>
        <family val="1"/>
        <charset val="136"/>
        <scheme val="minor"/>
      </rPr>
      <t>      競爭對手competitor</t>
    </r>
  </si>
  <si>
    <r>
      <t>46.</t>
    </r>
    <r>
      <rPr>
        <u/>
        <sz val="12"/>
        <color theme="10"/>
        <rFont val="新細明體"/>
        <family val="1"/>
        <charset val="136"/>
        <scheme val="minor"/>
      </rPr>
      <t>      一周單字複習！</t>
    </r>
  </si>
  <si>
    <r>
      <t>47.</t>
    </r>
    <r>
      <rPr>
        <u/>
        <sz val="12"/>
        <color theme="10"/>
        <rFont val="新細明體"/>
        <family val="1"/>
        <charset val="136"/>
        <scheme val="minor"/>
      </rPr>
      <t>      空氣清淨機air purifier</t>
    </r>
  </si>
  <si>
    <r>
      <t>48.</t>
    </r>
    <r>
      <rPr>
        <u/>
        <sz val="12"/>
        <color theme="10"/>
        <rFont val="新細明體"/>
        <family val="1"/>
        <charset val="136"/>
        <scheme val="minor"/>
      </rPr>
      <t>      症狀symptom</t>
    </r>
  </si>
  <si>
    <r>
      <t>49.</t>
    </r>
    <r>
      <rPr>
        <u/>
        <sz val="12"/>
        <color theme="10"/>
        <rFont val="新細明體"/>
        <family val="1"/>
        <charset val="136"/>
        <scheme val="minor"/>
      </rPr>
      <t>      疫苗vaccine</t>
    </r>
  </si>
  <si>
    <r>
      <t>50.</t>
    </r>
    <r>
      <rPr>
        <u/>
        <sz val="12"/>
        <color theme="10"/>
        <rFont val="新細明體"/>
        <family val="1"/>
        <charset val="136"/>
        <scheme val="minor"/>
      </rPr>
      <t>      下台step down</t>
    </r>
  </si>
  <si>
    <r>
      <t>51.</t>
    </r>
    <r>
      <rPr>
        <u/>
        <sz val="12"/>
        <color theme="10"/>
        <rFont val="新細明體"/>
        <family val="1"/>
        <charset val="136"/>
        <scheme val="minor"/>
      </rPr>
      <t>      一周單字複習！</t>
    </r>
  </si>
  <si>
    <r>
      <t>52.</t>
    </r>
    <r>
      <rPr>
        <u/>
        <sz val="12"/>
        <color theme="10"/>
        <rFont val="新細明體"/>
        <family val="1"/>
        <charset val="136"/>
        <scheme val="minor"/>
      </rPr>
      <t>      瓶頸obstacle</t>
    </r>
  </si>
  <si>
    <r>
      <t>53.</t>
    </r>
    <r>
      <rPr>
        <u/>
        <sz val="12"/>
        <color theme="10"/>
        <rFont val="新細明體"/>
        <family val="1"/>
        <charset val="136"/>
        <scheme val="minor"/>
      </rPr>
      <t>      閨蜜confidante</t>
    </r>
  </si>
  <si>
    <r>
      <t>54.</t>
    </r>
    <r>
      <rPr>
        <u/>
        <sz val="12"/>
        <color theme="10"/>
        <rFont val="新細明體"/>
        <family val="1"/>
        <charset val="136"/>
        <scheme val="minor"/>
      </rPr>
      <t>      流感flu</t>
    </r>
  </si>
  <si>
    <r>
      <t>55.</t>
    </r>
    <r>
      <rPr>
        <u/>
        <sz val="12"/>
        <color theme="10"/>
        <rFont val="新細明體"/>
        <family val="1"/>
        <charset val="136"/>
        <scheme val="minor"/>
      </rPr>
      <t>      血汗工廠sweatshop</t>
    </r>
  </si>
  <si>
    <r>
      <t>56.</t>
    </r>
    <r>
      <rPr>
        <u/>
        <sz val="12"/>
        <color theme="10"/>
        <rFont val="新細明體"/>
        <family val="1"/>
        <charset val="136"/>
        <scheme val="minor"/>
      </rPr>
      <t>      冷場awkward silence</t>
    </r>
  </si>
  <si>
    <r>
      <t>57.</t>
    </r>
    <r>
      <rPr>
        <u/>
        <sz val="12"/>
        <color theme="10"/>
        <rFont val="新細明體"/>
        <family val="1"/>
        <charset val="136"/>
        <scheme val="minor"/>
      </rPr>
      <t>      發霉mold</t>
    </r>
  </si>
  <si>
    <r>
      <t>58.</t>
    </r>
    <r>
      <rPr>
        <u/>
        <sz val="12"/>
        <color theme="10"/>
        <rFont val="新細明體"/>
        <family val="1"/>
        <charset val="136"/>
        <scheme val="minor"/>
      </rPr>
      <t>      發飆lose one’s temper</t>
    </r>
  </si>
  <si>
    <r>
      <t>59.</t>
    </r>
    <r>
      <rPr>
        <u/>
        <sz val="12"/>
        <color theme="10"/>
        <rFont val="新細明體"/>
        <family val="1"/>
        <charset val="136"/>
        <scheme val="minor"/>
      </rPr>
      <t>      批判性思考 critical thinking</t>
    </r>
  </si>
  <si>
    <r>
      <t>60.</t>
    </r>
    <r>
      <rPr>
        <u/>
        <sz val="12"/>
        <color theme="10"/>
        <rFont val="新細明體"/>
        <family val="1"/>
        <charset val="136"/>
        <scheme val="minor"/>
      </rPr>
      <t>      一周單字複習！-20161006-12</t>
    </r>
  </si>
  <si>
    <r>
      <t>61.</t>
    </r>
    <r>
      <rPr>
        <u/>
        <sz val="12"/>
        <color theme="10"/>
        <rFont val="新細明體"/>
        <family val="1"/>
        <charset val="136"/>
        <scheme val="minor"/>
      </rPr>
      <t>      存貨inventory</t>
    </r>
  </si>
  <si>
    <r>
      <t>62.</t>
    </r>
    <r>
      <rPr>
        <u/>
        <sz val="12"/>
        <color theme="10"/>
        <rFont val="新細明體"/>
        <family val="1"/>
        <charset val="136"/>
        <scheme val="minor"/>
      </rPr>
      <t>      訂金deposit</t>
    </r>
  </si>
  <si>
    <r>
      <t>63.</t>
    </r>
    <r>
      <rPr>
        <u/>
        <sz val="12"/>
        <color theme="10"/>
        <rFont val="新細明體"/>
        <family val="1"/>
        <charset val="136"/>
        <scheme val="minor"/>
      </rPr>
      <t>      非營利組織non-profit organization</t>
    </r>
  </si>
  <si>
    <r>
      <t>64.</t>
    </r>
    <r>
      <rPr>
        <u/>
        <sz val="12"/>
        <color theme="10"/>
        <rFont val="新細明體"/>
        <family val="1"/>
        <charset val="136"/>
        <scheme val="minor"/>
      </rPr>
      <t>      企業倫理business ethics</t>
    </r>
  </si>
  <si>
    <r>
      <t>65.</t>
    </r>
    <r>
      <rPr>
        <u/>
        <sz val="12"/>
        <color theme="10"/>
        <rFont val="新細明體"/>
        <family val="1"/>
        <charset val="136"/>
        <scheme val="minor"/>
      </rPr>
      <t>      半成品semi-finished product</t>
    </r>
  </si>
  <si>
    <r>
      <t>66.</t>
    </r>
    <r>
      <rPr>
        <u/>
        <sz val="12"/>
        <color theme="10"/>
        <rFont val="新細明體"/>
        <family val="1"/>
        <charset val="136"/>
        <scheme val="minor"/>
      </rPr>
      <t>      座談會forum</t>
    </r>
  </si>
  <si>
    <r>
      <t>67.</t>
    </r>
    <r>
      <rPr>
        <u/>
        <sz val="12"/>
        <color theme="10"/>
        <rFont val="新細明體"/>
        <family val="1"/>
        <charset val="136"/>
        <scheme val="minor"/>
      </rPr>
      <t>      無人機drone</t>
    </r>
  </si>
  <si>
    <r>
      <t>68.</t>
    </r>
    <r>
      <rPr>
        <u/>
        <sz val="12"/>
        <color theme="10"/>
        <rFont val="新細明體"/>
        <family val="1"/>
        <charset val="136"/>
        <scheme val="minor"/>
      </rPr>
      <t>      擺攤set up (a) stall</t>
    </r>
  </si>
  <si>
    <r>
      <t>69.</t>
    </r>
    <r>
      <rPr>
        <u/>
        <sz val="12"/>
        <color theme="10"/>
        <rFont val="新細明體"/>
        <family val="1"/>
        <charset val="136"/>
        <scheme val="minor"/>
      </rPr>
      <t>      打混slack off</t>
    </r>
  </si>
  <si>
    <r>
      <t>70.</t>
    </r>
    <r>
      <rPr>
        <u/>
        <sz val="12"/>
        <color theme="10"/>
        <rFont val="新細明體"/>
        <family val="1"/>
        <charset val="136"/>
        <scheme val="minor"/>
      </rPr>
      <t>      記帳track one’s spending</t>
    </r>
  </si>
  <si>
    <r>
      <t>71.</t>
    </r>
    <r>
      <rPr>
        <u/>
        <sz val="12"/>
        <color theme="10"/>
        <rFont val="新細明體"/>
        <family val="1"/>
        <charset val="136"/>
        <scheme val="minor"/>
      </rPr>
      <t>      自傳autobiography</t>
    </r>
  </si>
  <si>
    <r>
      <t>72.</t>
    </r>
    <r>
      <rPr>
        <u/>
        <sz val="12"/>
        <color theme="10"/>
        <rFont val="新細明體"/>
        <family val="1"/>
        <charset val="136"/>
        <scheme val="minor"/>
      </rPr>
      <t>      一周單字複習！</t>
    </r>
  </si>
  <si>
    <r>
      <t>73.</t>
    </r>
    <r>
      <rPr>
        <u/>
        <sz val="12"/>
        <color theme="10"/>
        <rFont val="新細明體"/>
        <family val="1"/>
        <charset val="136"/>
        <scheme val="minor"/>
      </rPr>
      <t>      淹水 (flooding)</t>
    </r>
  </si>
  <si>
    <r>
      <t>74.</t>
    </r>
    <r>
      <rPr>
        <u/>
        <sz val="12"/>
        <color theme="10"/>
        <rFont val="新細明體"/>
        <family val="1"/>
        <charset val="136"/>
        <scheme val="minor"/>
      </rPr>
      <t>      出包 (mess up)</t>
    </r>
  </si>
  <si>
    <r>
      <t>75.</t>
    </r>
    <r>
      <rPr>
        <u/>
        <sz val="12"/>
        <color theme="10"/>
        <rFont val="新細明體"/>
        <family val="1"/>
        <charset val="136"/>
        <scheme val="minor"/>
      </rPr>
      <t>      費用帳戶 (expense account)</t>
    </r>
  </si>
  <si>
    <r>
      <t>76.</t>
    </r>
    <r>
      <rPr>
        <u/>
        <sz val="12"/>
        <color theme="10"/>
        <rFont val="新細明體"/>
        <family val="1"/>
        <charset val="136"/>
        <scheme val="minor"/>
      </rPr>
      <t>      退休 (retirement)</t>
    </r>
  </si>
  <si>
    <r>
      <t>77.</t>
    </r>
    <r>
      <rPr>
        <u/>
        <sz val="12"/>
        <color theme="10"/>
        <rFont val="新細明體"/>
        <family val="1"/>
        <charset val="136"/>
        <scheme val="minor"/>
      </rPr>
      <t>      追劇 (binge-watching)</t>
    </r>
  </si>
  <si>
    <r>
      <t>78.</t>
    </r>
    <r>
      <rPr>
        <u/>
        <sz val="12"/>
        <color theme="10"/>
        <rFont val="新細明體"/>
        <family val="1"/>
        <charset val="136"/>
        <scheme val="minor"/>
      </rPr>
      <t>      工作證 (work permit)</t>
    </r>
  </si>
  <si>
    <r>
      <t>79.</t>
    </r>
    <r>
      <rPr>
        <u/>
        <sz val="12"/>
        <color theme="10"/>
        <rFont val="新細明體"/>
        <family val="1"/>
        <charset val="136"/>
        <scheme val="minor"/>
      </rPr>
      <t>      抽籤 (draw lots)</t>
    </r>
  </si>
  <si>
    <r>
      <t>80.</t>
    </r>
    <r>
      <rPr>
        <u/>
        <sz val="12"/>
        <color theme="10"/>
        <rFont val="新細明體"/>
        <family val="1"/>
        <charset val="136"/>
        <scheme val="minor"/>
      </rPr>
      <t>      延期 (postpone)</t>
    </r>
  </si>
  <si>
    <r>
      <t>81.</t>
    </r>
    <r>
      <rPr>
        <u/>
        <sz val="12"/>
        <color theme="10"/>
        <rFont val="新細明體"/>
        <family val="1"/>
        <charset val="136"/>
        <scheme val="minor"/>
      </rPr>
      <t>      演習 (drill)</t>
    </r>
  </si>
  <si>
    <r>
      <t>82.</t>
    </r>
    <r>
      <rPr>
        <u/>
        <sz val="12"/>
        <color theme="10"/>
        <rFont val="新細明體"/>
        <family val="1"/>
        <charset val="136"/>
        <scheme val="minor"/>
      </rPr>
      <t>      詐欺 (fraud)</t>
    </r>
  </si>
  <si>
    <r>
      <t>83.</t>
    </r>
    <r>
      <rPr>
        <u/>
        <sz val="12"/>
        <color theme="10"/>
        <rFont val="新細明體"/>
        <family val="1"/>
        <charset val="136"/>
        <scheme val="minor"/>
      </rPr>
      <t>      點餐一定要會！「少冰」「少糖」「加珍珠」英文怎麼說？</t>
    </r>
  </si>
  <si>
    <r>
      <t>84.</t>
    </r>
    <r>
      <rPr>
        <u/>
        <sz val="12"/>
        <color theme="10"/>
        <rFont val="新細明體"/>
        <family val="1"/>
        <charset val="136"/>
        <scheme val="minor"/>
      </rPr>
      <t>      避稅 (tax avoidance)</t>
    </r>
  </si>
  <si>
    <r>
      <t>85.</t>
    </r>
    <r>
      <rPr>
        <u/>
        <sz val="12"/>
        <color theme="10"/>
        <rFont val="新細明體"/>
        <family val="1"/>
        <charset val="136"/>
        <scheme val="minor"/>
      </rPr>
      <t>      爽約 (stand up)</t>
    </r>
  </si>
  <si>
    <r>
      <t>86.</t>
    </r>
    <r>
      <rPr>
        <u/>
        <sz val="12"/>
        <color theme="10"/>
        <rFont val="新細明體"/>
        <family val="1"/>
        <charset val="136"/>
        <scheme val="minor"/>
      </rPr>
      <t>      違約 (Breach of contract)</t>
    </r>
  </si>
  <si>
    <r>
      <t>87.</t>
    </r>
    <r>
      <rPr>
        <u/>
        <sz val="12"/>
        <color theme="10"/>
        <rFont val="新細明體"/>
        <family val="1"/>
        <charset val="136"/>
        <scheme val="minor"/>
      </rPr>
      <t>      別再把 e.x. 當成舉例、對決寫成 v.s. 了！這6個常用英文縮寫，你寫對了嗎？</t>
    </r>
  </si>
  <si>
    <r>
      <t>88.</t>
    </r>
    <r>
      <rPr>
        <u/>
        <sz val="12"/>
        <color theme="10"/>
        <rFont val="新細明體"/>
        <family val="1"/>
        <charset val="136"/>
        <scheme val="minor"/>
      </rPr>
      <t>      負利率 (negative interest rate)</t>
    </r>
  </si>
  <si>
    <r>
      <t>89.</t>
    </r>
    <r>
      <rPr>
        <u/>
        <sz val="12"/>
        <color theme="10"/>
        <rFont val="新細明體"/>
        <family val="1"/>
        <charset val="136"/>
        <scheme val="minor"/>
      </rPr>
      <t>      激勵 (motivate)</t>
    </r>
  </si>
  <si>
    <r>
      <t>90.</t>
    </r>
    <r>
      <rPr>
        <u/>
        <sz val="12"/>
        <color theme="10"/>
        <rFont val="新細明體"/>
        <family val="1"/>
        <charset val="136"/>
        <scheme val="minor"/>
      </rPr>
      <t>      破冰 (break the ice)</t>
    </r>
  </si>
  <si>
    <r>
      <t>91.</t>
    </r>
    <r>
      <rPr>
        <u/>
        <sz val="12"/>
        <color theme="10"/>
        <rFont val="新細明體"/>
        <family val="1"/>
        <charset val="136"/>
        <scheme val="minor"/>
      </rPr>
      <t>      共識 (consensus)</t>
    </r>
  </si>
  <si>
    <r>
      <t>92.</t>
    </r>
    <r>
      <rPr>
        <u/>
        <sz val="12"/>
        <color theme="10"/>
        <rFont val="新細明體"/>
        <family val="1"/>
        <charset val="136"/>
        <scheme val="minor"/>
      </rPr>
      <t>      合法的 (legal)</t>
    </r>
  </si>
  <si>
    <r>
      <t>93.</t>
    </r>
    <r>
      <rPr>
        <u/>
        <sz val="12"/>
        <color theme="10"/>
        <rFont val="新細明體"/>
        <family val="1"/>
        <charset val="136"/>
        <scheme val="minor"/>
      </rPr>
      <t>      功勞 (contribution)</t>
    </r>
  </si>
  <si>
    <r>
      <t>94.</t>
    </r>
    <r>
      <rPr>
        <u/>
        <sz val="12"/>
        <color theme="10"/>
        <rFont val="新細明體"/>
        <family val="1"/>
        <charset val="136"/>
        <scheme val="minor"/>
      </rPr>
      <t>      「坐上計程車」，英文該用get on還是get into？台灣人最常搞錯的on / off片語！</t>
    </r>
  </si>
  <si>
    <r>
      <t>95.</t>
    </r>
    <r>
      <rPr>
        <u/>
        <sz val="12"/>
        <color theme="10"/>
        <rFont val="新細明體"/>
        <family val="1"/>
        <charset val="136"/>
        <scheme val="minor"/>
      </rPr>
      <t>      ASAP、OOO、FYI，你都看得懂嗎？步入職場，一定要會的50個「商用縮寫」！</t>
    </r>
  </si>
  <si>
    <r>
      <t>96.</t>
    </r>
    <r>
      <rPr>
        <u/>
        <sz val="12"/>
        <color theme="10"/>
        <rFont val="新細明體"/>
        <family val="1"/>
        <charset val="136"/>
        <scheme val="minor"/>
      </rPr>
      <t>      「answer your calling.」不是叫你去回電話！8個外國人常用的生活英文，別再誤解了</t>
    </r>
  </si>
  <si>
    <t>中英文單字</t>
    <phoneticPr fontId="1" type="noConversion"/>
  </si>
  <si>
    <t>取中文</t>
    <phoneticPr fontId="1" type="noConversion"/>
  </si>
  <si>
    <t>取英文</t>
    <phoneticPr fontId="1" type="noConversion"/>
  </si>
  <si>
    <t>會計 Accounting</t>
  </si>
  <si>
    <t xml:space="preserve"> Accounting 會計</t>
  </si>
  <si>
    <t>會計師/助理會計師 Accountant/ Assistant Accountant</t>
  </si>
  <si>
    <r>
      <t xml:space="preserve">Accountant/ Assistant Accountant </t>
    </r>
    <r>
      <rPr>
        <sz val="12"/>
        <color rgb="FFFF0000"/>
        <rFont val="細明體"/>
        <family val="3"/>
        <charset val="136"/>
      </rPr>
      <t>會計師</t>
    </r>
    <r>
      <rPr>
        <sz val="12"/>
        <color rgb="FFFF0000"/>
        <rFont val="Segoe UI"/>
        <family val="2"/>
      </rPr>
      <t>/</t>
    </r>
    <r>
      <rPr>
        <sz val="12"/>
        <color rgb="FFFF0000"/>
        <rFont val="細明體"/>
        <family val="3"/>
        <charset val="136"/>
      </rPr>
      <t>助理會計師</t>
    </r>
    <phoneticPr fontId="1" type="noConversion"/>
  </si>
  <si>
    <t>會計/簿記文員 Accounting/ Book-keeping Clerk</t>
  </si>
  <si>
    <t>核數員 Auditor</t>
  </si>
  <si>
    <t xml:space="preserve"> Auditor 核數員</t>
  </si>
  <si>
    <t>收銀員 Cashier</t>
  </si>
  <si>
    <t xml:space="preserve"> Cashier 收銀員</t>
  </si>
  <si>
    <t>停車場收銀員 Car Park Cashier</t>
  </si>
  <si>
    <t xml:space="preserve"> Car Park Cashier 停車場收銀員</t>
  </si>
  <si>
    <t>清潔 Cleaner</t>
  </si>
  <si>
    <t xml:space="preserve"> Cleaner 清潔</t>
  </si>
  <si>
    <t>清潔員 Cleaner</t>
  </si>
  <si>
    <t xml:space="preserve"> Cleaner 清潔員</t>
  </si>
  <si>
    <t>洗碗員 Dish Washer</t>
  </si>
  <si>
    <t xml:space="preserve"> Dish Washer 洗碗員</t>
  </si>
  <si>
    <t>洗髮工 Hair Washer</t>
  </si>
  <si>
    <t xml:space="preserve"> Hair Washer 洗髮工</t>
  </si>
  <si>
    <t>洗衣工 Laundry Worker</t>
  </si>
  <si>
    <t xml:space="preserve"> Laundry Worker 洗衣工</t>
  </si>
  <si>
    <r>
      <t xml:space="preserve">Accounting/ Book-keeping Clerk </t>
    </r>
    <r>
      <rPr>
        <sz val="12"/>
        <color rgb="FFFF0000"/>
        <rFont val="細明體"/>
        <family val="3"/>
        <charset val="136"/>
      </rPr>
      <t>會計</t>
    </r>
    <r>
      <rPr>
        <sz val="12"/>
        <color rgb="FFFF0000"/>
        <rFont val="Segoe UI"/>
        <family val="2"/>
      </rPr>
      <t>/</t>
    </r>
    <r>
      <rPr>
        <sz val="12"/>
        <color rgb="FFFF0000"/>
        <rFont val="細明體"/>
        <family val="3"/>
        <charset val="136"/>
      </rPr>
      <t>簿記文員</t>
    </r>
    <phoneticPr fontId="1" type="noConversion"/>
  </si>
  <si>
    <t>取英文字</t>
    <phoneticPr fontId="1" type="noConversion"/>
  </si>
  <si>
    <t>取中文字</t>
    <phoneticPr fontId="1" type="noConversion"/>
  </si>
  <si>
    <t>中英混合</t>
    <phoneticPr fontId="1" type="noConversion"/>
  </si>
  <si>
    <t>英數混合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</si>
</sst>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303233"/>
      <name val="微軟正黑體"/>
      <family val="2"/>
      <charset val="136"/>
    </font>
    <font>
      <i/>
      <sz val="14"/>
      <color rgb="FFBC9458"/>
      <name val="Consolas"/>
      <family val="3"/>
    </font>
    <font>
      <sz val="10.8"/>
      <color rgb="FFC7254E"/>
      <name val="Consolas"/>
      <family val="3"/>
    </font>
    <font>
      <sz val="10.8"/>
      <color rgb="FFC7254E"/>
      <name val="細明體"/>
      <family val="3"/>
      <charset val="136"/>
    </font>
    <font>
      <sz val="12"/>
      <color rgb="FF6C6C6C"/>
      <name val="Arial"/>
      <family val="2"/>
    </font>
    <font>
      <sz val="12"/>
      <color rgb="FF6C6C6C"/>
      <name val="細明體"/>
      <family val="3"/>
      <charset val="136"/>
    </font>
    <font>
      <b/>
      <sz val="12"/>
      <color rgb="FF6C6C6C"/>
      <name val="Arial"/>
      <family val="2"/>
    </font>
    <font>
      <sz val="12"/>
      <color rgb="FF363636"/>
      <name val="Segoe UI Light"/>
      <family val="2"/>
    </font>
    <font>
      <u/>
      <sz val="12"/>
      <color theme="10"/>
      <name val="新細明體"/>
      <family val="2"/>
      <charset val="136"/>
      <scheme val="minor"/>
    </font>
    <font>
      <sz val="24"/>
      <color rgb="FF7030A0"/>
      <name val="Segoe UI Light"/>
      <family val="2"/>
    </font>
    <font>
      <sz val="12"/>
      <color rgb="FF363636"/>
      <name val="Segoe UI Light"/>
      <family val="2"/>
    </font>
    <font>
      <sz val="12"/>
      <color rgb="FF000000"/>
      <name val="Segoe UI Light"/>
      <family val="2"/>
    </font>
    <font>
      <b/>
      <sz val="14"/>
      <color rgb="FF000000"/>
      <name val="Segoe UI Light"/>
      <family val="2"/>
    </font>
    <font>
      <sz val="24"/>
      <color rgb="FF7030A0"/>
      <name val="細明體"/>
      <family val="3"/>
      <charset val="136"/>
    </font>
    <font>
      <b/>
      <sz val="14"/>
      <color rgb="FF7030A0"/>
      <name val="Segoe UI Light"/>
      <family val="2"/>
    </font>
    <font>
      <sz val="12"/>
      <color rgb="FF7030A0"/>
      <name val="Segoe UI Light"/>
      <family val="2"/>
    </font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b/>
      <sz val="14"/>
      <color rgb="FF2E74B5"/>
      <name val="Calibri Light"/>
      <family val="2"/>
    </font>
    <font>
      <sz val="14"/>
      <color theme="1"/>
      <name val="新細明體"/>
      <family val="2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000000"/>
      <name val="Segoe UI"/>
      <family val="2"/>
    </font>
    <font>
      <sz val="12"/>
      <color rgb="FFFF0000"/>
      <name val="Segoe UI"/>
      <family val="2"/>
    </font>
    <font>
      <sz val="12"/>
      <color rgb="FFFF0000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indent="5"/>
    </xf>
    <xf numFmtId="0" fontId="4" fillId="0" borderId="0" xfId="0" quotePrefix="1" applyFont="1" applyAlignment="1">
      <alignment horizontal="left" vertical="top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Font="1" applyAlignment="1">
      <alignment horizontal="left" vertical="center" indent="1"/>
    </xf>
    <xf numFmtId="0" fontId="12" fillId="0" borderId="0" xfId="0" applyFont="1" applyAlignment="1">
      <alignment vertical="center" wrapText="1"/>
    </xf>
    <xf numFmtId="0" fontId="10" fillId="0" borderId="0" xfId="1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 indent="1"/>
    </xf>
    <xf numFmtId="0" fontId="0" fillId="2" borderId="0" xfId="0" applyFill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8" fillId="4" borderId="0" xfId="2" applyFill="1">
      <alignment vertical="center"/>
    </xf>
    <xf numFmtId="0" fontId="10" fillId="0" borderId="0" xfId="1" applyAlignment="1">
      <alignment horizontal="left" vertical="center" indent="2"/>
    </xf>
    <xf numFmtId="0" fontId="19" fillId="0" borderId="0" xfId="0" applyFont="1">
      <alignment vertical="center"/>
    </xf>
    <xf numFmtId="0" fontId="0" fillId="0" borderId="0" xfId="0" applyAlignment="1">
      <alignment vertical="center" wrapText="1" shrinkToFit="1"/>
    </xf>
    <xf numFmtId="0" fontId="23" fillId="0" borderId="0" xfId="0" applyFont="1" applyAlignment="1">
      <alignment vertical="center" wrapText="1" shrinkToFit="1"/>
    </xf>
    <xf numFmtId="0" fontId="24" fillId="0" borderId="0" xfId="0" applyFont="1" applyAlignment="1">
      <alignment vertical="center" wrapText="1" shrinkToFit="1"/>
    </xf>
    <xf numFmtId="0" fontId="0" fillId="0" borderId="0" xfId="0" applyAlignment="1">
      <alignment vertical="center" wrapText="1"/>
    </xf>
    <xf numFmtId="0" fontId="0" fillId="5" borderId="0" xfId="0" applyFill="1" applyAlignment="1">
      <alignment vertical="center" wrapText="1" shrinkToFit="1"/>
    </xf>
    <xf numFmtId="0" fontId="0" fillId="2" borderId="0" xfId="0" applyFill="1" applyAlignment="1">
      <alignment vertical="center" wrapText="1" shrinkToFit="1"/>
    </xf>
    <xf numFmtId="0" fontId="19" fillId="0" borderId="0" xfId="0" applyFont="1" applyAlignment="1">
      <alignment vertical="center" wrapText="1" shrinkToFit="1"/>
    </xf>
    <xf numFmtId="0" fontId="0" fillId="6" borderId="0" xfId="0" applyFill="1">
      <alignment vertical="center"/>
    </xf>
    <xf numFmtId="0" fontId="0" fillId="7" borderId="0" xfId="0" applyFill="1">
      <alignment vertical="center"/>
    </xf>
  </cellXfs>
  <cellStyles count="3">
    <cellStyle name="40% - 輔色5" xfId="2" builtinId="47"/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support.office.com/client/trim-&#20989;&#25976;-410388fa-c5df-49c6-b16c-9e5630b479f9" TargetMode="External"/><Relationship Id="rId2" Type="http://schemas.openxmlformats.org/officeDocument/2006/relationships/hyperlink" Target="https://support.office.com/client/&#28165;&#29702;&#36039;&#26009;&#30340;&#21313;&#20491;&#26041;&#27861;-2844b620-677c-47a7-ac3e-c2e157d1db19" TargetMode="External"/><Relationship Id="rId1" Type="http://schemas.openxmlformats.org/officeDocument/2006/relationships/hyperlink" Target="https://support.office.com/client/replace&#12289;replaceb-&#20989;&#25976;-8d799074-2425-4a8a-84bc-82472868878a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"/>
  <sheetViews>
    <sheetView tabSelected="1" workbookViewId="0"/>
  </sheetViews>
  <sheetFormatPr defaultRowHeight="16.5" x14ac:dyDescent="0.25"/>
  <cols>
    <col min="1" max="1" width="11.25" customWidth="1"/>
    <col min="2" max="2" width="13.875" customWidth="1"/>
    <col min="3" max="4" width="9.5" bestFit="1" customWidth="1"/>
    <col min="6" max="8" width="9.5" bestFit="1" customWidth="1"/>
  </cols>
  <sheetData>
    <row r="1" spans="1:8" x14ac:dyDescent="0.25">
      <c r="A1" t="s">
        <v>278</v>
      </c>
      <c r="B1" t="s">
        <v>5</v>
      </c>
      <c r="C1" s="28" t="s">
        <v>276</v>
      </c>
      <c r="D1" s="29" t="s">
        <v>275</v>
      </c>
      <c r="F1" t="s">
        <v>277</v>
      </c>
      <c r="G1" s="29" t="s">
        <v>275</v>
      </c>
      <c r="H1" s="28" t="s">
        <v>276</v>
      </c>
    </row>
    <row r="2" spans="1:8" x14ac:dyDescent="0.25">
      <c r="A2" t="s">
        <v>0</v>
      </c>
      <c r="B2" t="str">
        <f>SUBSTITUTE(SUBSTITUTE(SUBSTITUTE(SUBSTITUTE(SUBSTITUTE(SUBSTITUTE(SUBSTITUTE(SUBSTITUTE(SUBSTITUTE(SUBSTITUTE(A2,"0","零"),"1","一"),"2","二"),"3","三"),"4","四"),"5","五"),"6","六"),"7","七"),"8","八"),"9","九")</f>
        <v>二三D</v>
      </c>
      <c r="C2" s="32" t="str">
        <f>LEFT(B2,LENB(B2)-LEN(B2))</f>
        <v>二三</v>
      </c>
      <c r="D2" s="31" t="str">
        <f>RIGHT(B2,LEN(B2)*2-LENB(B2))</f>
        <v>D</v>
      </c>
      <c r="F2" s="18" t="str">
        <f>D2&amp;C2</f>
        <v>D二三</v>
      </c>
      <c r="G2" s="31" t="str">
        <f>LEFT(F2,LEN(F2)*2-LENB(F2))</f>
        <v>D</v>
      </c>
      <c r="H2" s="32" t="str">
        <f>RIGHT(F2,LENB(F2)-LEN(F2))</f>
        <v>二三</v>
      </c>
    </row>
    <row r="3" spans="1:8" x14ac:dyDescent="0.25">
      <c r="A3" t="s">
        <v>1</v>
      </c>
      <c r="B3" t="str">
        <f t="shared" ref="B3:B4" si="0">SUBSTITUTE(SUBSTITUTE(SUBSTITUTE(SUBSTITUTE(SUBSTITUTE(SUBSTITUTE(SUBSTITUTE(SUBSTITUTE(SUBSTITUTE(SUBSTITUTE(A3,"0","零"),"1","一"),"2","二"),"3","三"),"4","四"),"5","五"),"6","六"),"7","七"),"8","八"),"9","九")</f>
        <v>A一一二</v>
      </c>
    </row>
    <row r="4" spans="1:8" x14ac:dyDescent="0.25">
      <c r="A4" t="s">
        <v>2</v>
      </c>
      <c r="B4" t="str">
        <f t="shared" si="0"/>
        <v>一A二B三C</v>
      </c>
    </row>
    <row r="5" spans="1:8" ht="18.75" x14ac:dyDescent="0.25">
      <c r="A5" s="3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G13"/>
  <sheetViews>
    <sheetView workbookViewId="0">
      <pane ySplit="1" topLeftCell="A2" activePane="bottomLeft" state="frozen"/>
      <selection activeCell="F68" sqref="F68"/>
      <selection pane="bottomLeft" activeCell="B1" sqref="B1:C1"/>
    </sheetView>
  </sheetViews>
  <sheetFormatPr defaultRowHeight="16.5" x14ac:dyDescent="0.25"/>
  <cols>
    <col min="1" max="1" width="22" style="27" customWidth="1"/>
    <col min="2" max="2" width="14.125" style="27" customWidth="1"/>
    <col min="3" max="3" width="19.875" style="27" customWidth="1"/>
    <col min="4" max="4" width="28.375" style="27" customWidth="1"/>
    <col min="5" max="5" width="14.125" style="27" customWidth="1"/>
    <col min="6" max="6" width="9.125" style="27" bestFit="1" customWidth="1"/>
    <col min="7" max="7" width="28.125" style="27" customWidth="1"/>
  </cols>
  <sheetData>
    <row r="1" spans="1:7" x14ac:dyDescent="0.25">
      <c r="A1" s="24" t="s">
        <v>250</v>
      </c>
      <c r="B1" s="28" t="s">
        <v>251</v>
      </c>
      <c r="C1" s="29" t="s">
        <v>252</v>
      </c>
      <c r="D1" s="24" t="s">
        <v>250</v>
      </c>
      <c r="E1" s="29" t="s">
        <v>252</v>
      </c>
      <c r="F1" s="28" t="s">
        <v>251</v>
      </c>
      <c r="G1" s="24" t="s">
        <v>250</v>
      </c>
    </row>
    <row r="2" spans="1:7" ht="17.25" x14ac:dyDescent="0.25">
      <c r="A2" s="25" t="s">
        <v>253</v>
      </c>
      <c r="B2" s="24" t="str">
        <f>LEFT($A2,LENB($A2)-LEN($A2))</f>
        <v>會計</v>
      </c>
      <c r="C2" s="24" t="str">
        <f>RIGHT(A2,LEN($A2)*2-LENB($A2))</f>
        <v xml:space="preserve"> Accounting</v>
      </c>
      <c r="D2" s="25" t="s">
        <v>254</v>
      </c>
      <c r="E2" s="24" t="str">
        <f>LEFT(D2,LEN(D2)*2-LENB(D2))</f>
        <v xml:space="preserve"> Accounting </v>
      </c>
      <c r="F2" s="24" t="str">
        <f>RIGHT(D2,LENB(D2)-LEN(D2))</f>
        <v>會計</v>
      </c>
      <c r="G2" s="25" t="str">
        <f>"四五六"&amp;D2</f>
        <v>四五六 Accounting 會計</v>
      </c>
    </row>
    <row r="3" spans="1:7" s="23" customFormat="1" ht="51.75" x14ac:dyDescent="0.25">
      <c r="A3" s="26" t="s">
        <v>255</v>
      </c>
      <c r="B3" s="30" t="str">
        <f t="shared" ref="B3:B13" si="0">LEFT($A3,LENB($A3)-LEN($A3))</f>
        <v>會計師/助理會計</v>
      </c>
      <c r="C3" s="30" t="str">
        <f t="shared" ref="C3:C13" si="1">RIGHT(A3,LEN($A3)*2-LENB($A3))</f>
        <v>師 Accountant/ Assistant Accountant</v>
      </c>
      <c r="D3" s="26" t="s">
        <v>256</v>
      </c>
      <c r="E3" s="30" t="str">
        <f t="shared" ref="E3:E13" si="2">LEFT(D3,LEN(D3)*2-LENB(D3))</f>
        <v>Accountant/ Assistant Accountant 會</v>
      </c>
      <c r="F3" s="30" t="str">
        <f t="shared" ref="F3:F13" si="3">RIGHT(D3,LENB(D3)-LEN(D3))</f>
        <v>計師/助理會計師</v>
      </c>
      <c r="G3" s="26" t="str">
        <f t="shared" ref="G3:G13" si="4">"四五六"&amp;D3</f>
        <v>四五六Accountant/ Assistant Accountant 會計師/助理會計師</v>
      </c>
    </row>
    <row r="4" spans="1:7" s="23" customFormat="1" ht="51.75" x14ac:dyDescent="0.25">
      <c r="A4" s="26" t="s">
        <v>257</v>
      </c>
      <c r="B4" s="30" t="str">
        <f t="shared" si="0"/>
        <v>會計/簿記文</v>
      </c>
      <c r="C4" s="30" t="str">
        <f t="shared" si="1"/>
        <v>員 Accounting/ Book-keeping Clerk</v>
      </c>
      <c r="D4" s="26" t="s">
        <v>274</v>
      </c>
      <c r="E4" s="30" t="str">
        <f t="shared" si="2"/>
        <v>Accounting/ Book-keeping Clerk 會</v>
      </c>
      <c r="F4" s="30" t="str">
        <f t="shared" si="3"/>
        <v>計/簿記文員</v>
      </c>
      <c r="G4" s="26" t="str">
        <f t="shared" si="4"/>
        <v>四五六Accounting/ Book-keeping Clerk 會計/簿記文員</v>
      </c>
    </row>
    <row r="5" spans="1:7" ht="17.25" x14ac:dyDescent="0.25">
      <c r="A5" s="25" t="s">
        <v>258</v>
      </c>
      <c r="B5" s="24" t="str">
        <f t="shared" si="0"/>
        <v>核數員</v>
      </c>
      <c r="C5" s="24" t="str">
        <f t="shared" si="1"/>
        <v xml:space="preserve"> Auditor</v>
      </c>
      <c r="D5" s="25" t="s">
        <v>259</v>
      </c>
      <c r="E5" s="24" t="str">
        <f t="shared" si="2"/>
        <v xml:space="preserve"> Auditor </v>
      </c>
      <c r="F5" s="24" t="str">
        <f t="shared" si="3"/>
        <v>核數員</v>
      </c>
      <c r="G5" s="25" t="str">
        <f t="shared" si="4"/>
        <v>四五六 Auditor 核數員</v>
      </c>
    </row>
    <row r="6" spans="1:7" ht="17.25" x14ac:dyDescent="0.25">
      <c r="A6" s="25" t="s">
        <v>260</v>
      </c>
      <c r="B6" s="24" t="str">
        <f t="shared" si="0"/>
        <v>收銀員</v>
      </c>
      <c r="C6" s="24" t="str">
        <f t="shared" si="1"/>
        <v xml:space="preserve"> Cashier</v>
      </c>
      <c r="D6" s="25" t="s">
        <v>261</v>
      </c>
      <c r="E6" s="24" t="str">
        <f t="shared" si="2"/>
        <v xml:space="preserve"> Cashier </v>
      </c>
      <c r="F6" s="24" t="str">
        <f t="shared" si="3"/>
        <v>收銀員</v>
      </c>
      <c r="G6" s="25" t="str">
        <f t="shared" si="4"/>
        <v>四五六 Cashier 收銀員</v>
      </c>
    </row>
    <row r="7" spans="1:7" ht="34.5" x14ac:dyDescent="0.25">
      <c r="A7" s="25" t="s">
        <v>262</v>
      </c>
      <c r="B7" s="24" t="str">
        <f t="shared" si="0"/>
        <v>停車場收銀員</v>
      </c>
      <c r="C7" s="24" t="str">
        <f t="shared" si="1"/>
        <v xml:space="preserve"> Car Park Cashier</v>
      </c>
      <c r="D7" s="25" t="s">
        <v>263</v>
      </c>
      <c r="E7" s="24" t="str">
        <f t="shared" si="2"/>
        <v xml:space="preserve"> Car Park Cashier </v>
      </c>
      <c r="F7" s="24" t="str">
        <f t="shared" si="3"/>
        <v>停車場收銀員</v>
      </c>
      <c r="G7" s="25" t="str">
        <f t="shared" si="4"/>
        <v>四五六 Car Park Cashier 停車場收銀員</v>
      </c>
    </row>
    <row r="8" spans="1:7" ht="17.25" x14ac:dyDescent="0.25">
      <c r="A8" s="25" t="s">
        <v>260</v>
      </c>
      <c r="B8" s="24" t="str">
        <f t="shared" si="0"/>
        <v>收銀員</v>
      </c>
      <c r="C8" s="24" t="str">
        <f t="shared" si="1"/>
        <v xml:space="preserve"> Cashier</v>
      </c>
      <c r="D8" s="25" t="s">
        <v>261</v>
      </c>
      <c r="E8" s="24" t="str">
        <f t="shared" si="2"/>
        <v xml:space="preserve"> Cashier </v>
      </c>
      <c r="F8" s="24" t="str">
        <f t="shared" si="3"/>
        <v>收銀員</v>
      </c>
      <c r="G8" s="25" t="str">
        <f t="shared" si="4"/>
        <v>四五六 Cashier 收銀員</v>
      </c>
    </row>
    <row r="9" spans="1:7" ht="17.25" x14ac:dyDescent="0.25">
      <c r="A9" s="25" t="s">
        <v>264</v>
      </c>
      <c r="B9" s="24" t="str">
        <f t="shared" si="0"/>
        <v>清潔</v>
      </c>
      <c r="C9" s="24" t="str">
        <f t="shared" si="1"/>
        <v xml:space="preserve"> Cleaner</v>
      </c>
      <c r="D9" s="25" t="s">
        <v>265</v>
      </c>
      <c r="E9" s="24" t="str">
        <f t="shared" si="2"/>
        <v xml:space="preserve"> Cleaner </v>
      </c>
      <c r="F9" s="24" t="str">
        <f t="shared" si="3"/>
        <v>清潔</v>
      </c>
      <c r="G9" s="25" t="str">
        <f t="shared" si="4"/>
        <v>四五六 Cleaner 清潔</v>
      </c>
    </row>
    <row r="10" spans="1:7" ht="17.25" x14ac:dyDescent="0.25">
      <c r="A10" s="25" t="s">
        <v>266</v>
      </c>
      <c r="B10" s="24" t="str">
        <f t="shared" si="0"/>
        <v>清潔員</v>
      </c>
      <c r="C10" s="24" t="str">
        <f t="shared" si="1"/>
        <v xml:space="preserve"> Cleaner</v>
      </c>
      <c r="D10" s="25" t="s">
        <v>267</v>
      </c>
      <c r="E10" s="24" t="str">
        <f t="shared" si="2"/>
        <v xml:space="preserve"> Cleaner </v>
      </c>
      <c r="F10" s="24" t="str">
        <f t="shared" si="3"/>
        <v>清潔員</v>
      </c>
      <c r="G10" s="25" t="str">
        <f t="shared" si="4"/>
        <v>四五六 Cleaner 清潔員</v>
      </c>
    </row>
    <row r="11" spans="1:7" ht="17.25" x14ac:dyDescent="0.25">
      <c r="A11" s="25" t="s">
        <v>268</v>
      </c>
      <c r="B11" s="24" t="str">
        <f t="shared" si="0"/>
        <v>洗碗員</v>
      </c>
      <c r="C11" s="24" t="str">
        <f t="shared" si="1"/>
        <v xml:space="preserve"> Dish Washer</v>
      </c>
      <c r="D11" s="25" t="s">
        <v>269</v>
      </c>
      <c r="E11" s="24" t="str">
        <f t="shared" si="2"/>
        <v xml:space="preserve"> Dish Washer </v>
      </c>
      <c r="F11" s="24" t="str">
        <f t="shared" si="3"/>
        <v>洗碗員</v>
      </c>
      <c r="G11" s="25" t="str">
        <f t="shared" si="4"/>
        <v>四五六 Dish Washer 洗碗員</v>
      </c>
    </row>
    <row r="12" spans="1:7" ht="17.25" x14ac:dyDescent="0.25">
      <c r="A12" s="25" t="s">
        <v>270</v>
      </c>
      <c r="B12" s="24" t="str">
        <f t="shared" si="0"/>
        <v>洗髮工</v>
      </c>
      <c r="C12" s="24" t="str">
        <f t="shared" si="1"/>
        <v xml:space="preserve"> Hair Washer</v>
      </c>
      <c r="D12" s="25" t="s">
        <v>271</v>
      </c>
      <c r="E12" s="24" t="str">
        <f t="shared" si="2"/>
        <v xml:space="preserve"> Hair Washer </v>
      </c>
      <c r="F12" s="24" t="str">
        <f t="shared" si="3"/>
        <v>洗髮工</v>
      </c>
      <c r="G12" s="25" t="str">
        <f t="shared" si="4"/>
        <v>四五六 Hair Washer 洗髮工</v>
      </c>
    </row>
    <row r="13" spans="1:7" ht="17.25" x14ac:dyDescent="0.25">
      <c r="A13" s="25" t="s">
        <v>272</v>
      </c>
      <c r="B13" s="24" t="str">
        <f t="shared" si="0"/>
        <v>洗衣工</v>
      </c>
      <c r="C13" s="24" t="str">
        <f t="shared" si="1"/>
        <v xml:space="preserve"> Laundry Worker</v>
      </c>
      <c r="D13" s="25" t="s">
        <v>273</v>
      </c>
      <c r="E13" s="24" t="str">
        <f t="shared" si="2"/>
        <v xml:space="preserve"> Laundry Worker </v>
      </c>
      <c r="F13" s="24" t="str">
        <f t="shared" si="3"/>
        <v>洗衣工</v>
      </c>
      <c r="G13" s="25" t="str">
        <f t="shared" si="4"/>
        <v>四五六 Laundry Worker 洗衣工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97"/>
  <sheetViews>
    <sheetView workbookViewId="0">
      <pane xSplit="2" ySplit="1" topLeftCell="C2" activePane="bottomRight" state="frozen"/>
      <selection activeCell="B30" sqref="B30"/>
      <selection pane="topRight" activeCell="B30" sqref="B30"/>
      <selection pane="bottomLeft" activeCell="B30" sqref="B30"/>
      <selection pane="bottomRight" activeCell="H25" sqref="H25"/>
    </sheetView>
  </sheetViews>
  <sheetFormatPr defaultRowHeight="16.5" x14ac:dyDescent="0.25"/>
  <cols>
    <col min="1" max="1" width="70" customWidth="1"/>
    <col min="2" max="2" width="6.5" customWidth="1"/>
    <col min="3" max="3" width="9.5" bestFit="1" customWidth="1"/>
    <col min="4" max="4" width="5.375" bestFit="1" customWidth="1"/>
    <col min="5" max="5" width="4.5" bestFit="1" customWidth="1"/>
    <col min="6" max="6" width="19" customWidth="1"/>
    <col min="7" max="7" width="35.875" customWidth="1"/>
    <col min="8" max="8" width="26.5" bestFit="1" customWidth="1"/>
  </cols>
  <sheetData>
    <row r="1" spans="1:8" s="20" customFormat="1" ht="19.5" x14ac:dyDescent="0.25">
      <c r="A1" s="19" t="s">
        <v>147</v>
      </c>
      <c r="B1" s="19" t="s">
        <v>148</v>
      </c>
      <c r="C1" s="20" t="s">
        <v>149</v>
      </c>
      <c r="D1" s="20" t="s">
        <v>150</v>
      </c>
      <c r="E1" s="20" t="s">
        <v>151</v>
      </c>
      <c r="F1" s="20" t="s">
        <v>152</v>
      </c>
      <c r="G1" s="21" t="s">
        <v>153</v>
      </c>
      <c r="H1" s="21" t="s">
        <v>152</v>
      </c>
    </row>
    <row r="2" spans="1:8" x14ac:dyDescent="0.25">
      <c r="A2" s="22" t="s">
        <v>154</v>
      </c>
      <c r="B2" s="22">
        <v>4</v>
      </c>
      <c r="C2" t="e">
        <f>FIND(ISTEXT(A2),A2,FIND(".",A2,1)+1)</f>
        <v>#VALUE!</v>
      </c>
      <c r="D2">
        <f>FIND(".",A2,1)</f>
        <v>2</v>
      </c>
      <c r="E2">
        <f>LEN(A2)</f>
        <v>20</v>
      </c>
      <c r="F2" t="str">
        <f>LEFT(A2,LEN(A2)*2-LENB(A2)-D2)</f>
        <v>1.          腔調ac</v>
      </c>
      <c r="G2" t="str">
        <f>MID(A2,FIND(".",A2,1)+1,LEN(A2)*2-LENB(A2))</f>
        <v>          腔調accent</v>
      </c>
      <c r="H2" t="str">
        <f>LEFT(G2,LEN(G2)*2-LENB(G2))</f>
        <v>          腔調acce</v>
      </c>
    </row>
    <row r="3" spans="1:8" x14ac:dyDescent="0.25">
      <c r="A3" s="22" t="s">
        <v>155</v>
      </c>
      <c r="B3" s="22">
        <v>5</v>
      </c>
      <c r="C3" t="e">
        <f t="shared" ref="C3:C66" si="0">FIND(ISTEXT(A3),A3,FIND(".",A3,1)+1)</f>
        <v>#VALUE!</v>
      </c>
      <c r="D3">
        <f t="shared" ref="D3:D66" si="1">FIND(".",A3,1)</f>
        <v>2</v>
      </c>
      <c r="E3">
        <f t="shared" ref="E3:E66" si="2">LEN(A3)</f>
        <v>21</v>
      </c>
      <c r="F3" t="str">
        <f t="shared" ref="F3:F66" si="3">LEFT(A3,LEN(A3)*2-LENB(A3)-D3)</f>
        <v>2.          老鳥vet</v>
      </c>
      <c r="G3" t="str">
        <f t="shared" ref="G3:G66" si="4">MID(A3,FIND(".",A3,1)+1,LEN(A3)*2-LENB(A3))</f>
        <v>          老鳥veteran</v>
      </c>
      <c r="H3" t="str">
        <f t="shared" ref="H3:H66" si="5">LEFT(G3,LEN(G3)*2-LENB(G3))</f>
        <v>          老鳥veter</v>
      </c>
    </row>
    <row r="4" spans="1:8" x14ac:dyDescent="0.25">
      <c r="A4" s="22" t="s">
        <v>156</v>
      </c>
      <c r="B4" s="22">
        <v>6</v>
      </c>
      <c r="C4" t="e">
        <f t="shared" si="0"/>
        <v>#VALUE!</v>
      </c>
      <c r="D4">
        <f t="shared" si="1"/>
        <v>2</v>
      </c>
      <c r="E4">
        <f t="shared" si="2"/>
        <v>22</v>
      </c>
      <c r="F4" t="str">
        <f t="shared" si="3"/>
        <v>3.          優點stre</v>
      </c>
      <c r="G4" t="str">
        <f t="shared" si="4"/>
        <v>          優點strength</v>
      </c>
      <c r="H4" t="str">
        <f t="shared" si="5"/>
        <v>          優點streng</v>
      </c>
    </row>
    <row r="5" spans="1:8" x14ac:dyDescent="0.25">
      <c r="A5" s="22" t="s">
        <v>157</v>
      </c>
      <c r="B5" s="22">
        <v>7</v>
      </c>
      <c r="C5" t="e">
        <f t="shared" si="0"/>
        <v>#VALUE!</v>
      </c>
      <c r="D5">
        <f t="shared" si="1"/>
        <v>2</v>
      </c>
      <c r="E5">
        <f t="shared" si="2"/>
        <v>50</v>
      </c>
      <c r="F5" t="str">
        <f t="shared" si="3"/>
        <v>4.          FYI、rsvp、afk</v>
      </c>
      <c r="G5" t="str">
        <f t="shared" si="4"/>
        <v>          FYI、rsvp、afk！這 1</v>
      </c>
      <c r="H5" t="str">
        <f t="shared" si="5"/>
        <v>          FYI、rsvp、afk</v>
      </c>
    </row>
    <row r="6" spans="1:8" x14ac:dyDescent="0.25">
      <c r="A6" s="22" t="s">
        <v>158</v>
      </c>
      <c r="B6" s="22">
        <v>9</v>
      </c>
      <c r="C6" t="e">
        <f t="shared" si="0"/>
        <v>#VALUE!</v>
      </c>
      <c r="D6">
        <f t="shared" si="1"/>
        <v>2</v>
      </c>
      <c r="E6">
        <f t="shared" si="2"/>
        <v>51</v>
      </c>
      <c r="F6" t="str">
        <f t="shared" si="3"/>
        <v>5.          FYU、RGDS、TCC、FAQ 是什</v>
      </c>
      <c r="G6" t="str">
        <f t="shared" si="4"/>
        <v>          FYU、RGDS、TCC、FAQ 是什麼意思？</v>
      </c>
      <c r="H6" t="str">
        <f t="shared" si="5"/>
        <v>          FYU、RGDS、TCC、F</v>
      </c>
    </row>
    <row r="7" spans="1:8" x14ac:dyDescent="0.25">
      <c r="A7" s="22" t="s">
        <v>159</v>
      </c>
      <c r="B7" s="22">
        <v>10</v>
      </c>
      <c r="C7" t="e">
        <f t="shared" si="0"/>
        <v>#VALUE!</v>
      </c>
      <c r="D7">
        <f t="shared" si="1"/>
        <v>2</v>
      </c>
      <c r="E7">
        <f t="shared" si="2"/>
        <v>30</v>
      </c>
      <c r="F7" t="str">
        <f t="shared" si="3"/>
        <v>6.          熟客regular cust</v>
      </c>
      <c r="G7" t="str">
        <f t="shared" si="4"/>
        <v>          熟客regular customer</v>
      </c>
      <c r="H7" t="str">
        <f t="shared" si="5"/>
        <v>          熟客regular custom</v>
      </c>
    </row>
    <row r="8" spans="1:8" x14ac:dyDescent="0.25">
      <c r="A8" s="22" t="s">
        <v>160</v>
      </c>
      <c r="B8" s="22">
        <v>11</v>
      </c>
      <c r="C8" t="e">
        <f t="shared" si="0"/>
        <v>#VALUE!</v>
      </c>
      <c r="D8">
        <f t="shared" si="1"/>
        <v>2</v>
      </c>
      <c r="E8">
        <f t="shared" si="2"/>
        <v>22</v>
      </c>
      <c r="F8" t="str">
        <f t="shared" si="3"/>
        <v>7.          吃虧lose</v>
      </c>
      <c r="G8" t="str">
        <f t="shared" si="4"/>
        <v>          吃虧lose out</v>
      </c>
      <c r="H8" t="str">
        <f t="shared" si="5"/>
        <v>          吃虧lose o</v>
      </c>
    </row>
    <row r="9" spans="1:8" x14ac:dyDescent="0.25">
      <c r="A9" s="22" t="s">
        <v>161</v>
      </c>
      <c r="B9" s="22">
        <v>12</v>
      </c>
      <c r="C9" t="e">
        <f t="shared" si="0"/>
        <v>#VALUE!</v>
      </c>
      <c r="D9">
        <f t="shared" si="1"/>
        <v>2</v>
      </c>
      <c r="E9">
        <f t="shared" si="2"/>
        <v>18</v>
      </c>
      <c r="F9" t="str">
        <f t="shared" si="3"/>
        <v>8.          插頭</v>
      </c>
      <c r="G9" t="str">
        <f t="shared" si="4"/>
        <v>          插頭plug</v>
      </c>
      <c r="H9" t="str">
        <f t="shared" si="5"/>
        <v>          插頭pl</v>
      </c>
    </row>
    <row r="10" spans="1:8" x14ac:dyDescent="0.25">
      <c r="A10" s="22" t="s">
        <v>162</v>
      </c>
      <c r="B10" s="22">
        <v>13</v>
      </c>
      <c r="C10" t="e">
        <f t="shared" si="0"/>
        <v>#VALUE!</v>
      </c>
      <c r="D10">
        <f t="shared" si="1"/>
        <v>2</v>
      </c>
      <c r="E10">
        <f t="shared" si="2"/>
        <v>32</v>
      </c>
      <c r="F10" t="str">
        <f t="shared" si="3"/>
        <v>9.          私藏private collec</v>
      </c>
      <c r="G10" t="str">
        <f t="shared" si="4"/>
        <v>          私藏private collection</v>
      </c>
      <c r="H10" t="str">
        <f t="shared" si="5"/>
        <v>          私藏private collecti</v>
      </c>
    </row>
    <row r="11" spans="1:8" x14ac:dyDescent="0.25">
      <c r="A11" s="22" t="s">
        <v>163</v>
      </c>
      <c r="B11" s="22">
        <v>14</v>
      </c>
      <c r="C11" t="e">
        <f t="shared" si="0"/>
        <v>#VALUE!</v>
      </c>
      <c r="D11">
        <f t="shared" si="1"/>
        <v>3</v>
      </c>
      <c r="E11">
        <f t="shared" si="2"/>
        <v>17</v>
      </c>
      <c r="F11" t="str">
        <f t="shared" si="3"/>
        <v>10.      獎盃t</v>
      </c>
      <c r="G11" t="str">
        <f t="shared" si="4"/>
        <v>      獎盃trophy</v>
      </c>
      <c r="H11" t="str">
        <f t="shared" si="5"/>
        <v>      獎盃trop</v>
      </c>
    </row>
    <row r="12" spans="1:8" x14ac:dyDescent="0.25">
      <c r="A12" s="22" t="s">
        <v>164</v>
      </c>
      <c r="B12" s="22">
        <v>15</v>
      </c>
      <c r="C12" t="e">
        <f t="shared" si="0"/>
        <v>#VALUE!</v>
      </c>
      <c r="D12">
        <f t="shared" si="1"/>
        <v>3</v>
      </c>
      <c r="E12">
        <f t="shared" si="2"/>
        <v>28</v>
      </c>
      <c r="F12" t="str">
        <f t="shared" si="3"/>
        <v>11.      （計程車）跳表(t</v>
      </c>
      <c r="G12" t="str">
        <f t="shared" si="4"/>
        <v>      （計程車）跳表(taxi) m</v>
      </c>
      <c r="H12" t="str">
        <f t="shared" si="5"/>
        <v>      （計程車）跳表(</v>
      </c>
    </row>
    <row r="13" spans="1:8" x14ac:dyDescent="0.25">
      <c r="A13" s="22" t="s">
        <v>165</v>
      </c>
      <c r="B13" s="22">
        <v>16</v>
      </c>
      <c r="C13" t="e">
        <f t="shared" si="0"/>
        <v>#VALUE!</v>
      </c>
      <c r="D13">
        <f t="shared" si="1"/>
        <v>3</v>
      </c>
      <c r="E13">
        <f t="shared" si="2"/>
        <v>49</v>
      </c>
      <c r="F13" t="str">
        <f t="shared" si="3"/>
        <v>12.      外國人口中的「Do you tak</v>
      </c>
      <c r="G13" t="str">
        <f t="shared" si="4"/>
        <v>      外國人口中的「Do you take plas</v>
      </c>
      <c r="H13" t="str">
        <f t="shared" si="5"/>
        <v>      外國人口中的「Do you ta</v>
      </c>
    </row>
    <row r="14" spans="1:8" x14ac:dyDescent="0.25">
      <c r="A14" s="22" t="s">
        <v>166</v>
      </c>
      <c r="B14" s="22">
        <v>17</v>
      </c>
      <c r="C14" t="e">
        <f t="shared" si="0"/>
        <v>#VALUE!</v>
      </c>
      <c r="D14">
        <f t="shared" si="1"/>
        <v>3</v>
      </c>
      <c r="E14">
        <f t="shared" si="2"/>
        <v>14</v>
      </c>
      <c r="F14" t="str">
        <f t="shared" si="3"/>
        <v xml:space="preserve">13.      </v>
      </c>
      <c r="G14" t="str">
        <f t="shared" si="4"/>
        <v>      稅金tax</v>
      </c>
      <c r="H14" t="str">
        <f t="shared" si="5"/>
        <v>      稅金t</v>
      </c>
    </row>
    <row r="15" spans="1:8" x14ac:dyDescent="0.25">
      <c r="A15" s="22" t="s">
        <v>167</v>
      </c>
      <c r="B15" s="22">
        <v>18</v>
      </c>
      <c r="C15" t="e">
        <f t="shared" si="0"/>
        <v>#VALUE!</v>
      </c>
      <c r="D15">
        <f t="shared" si="1"/>
        <v>3</v>
      </c>
      <c r="E15">
        <f t="shared" si="2"/>
        <v>17</v>
      </c>
      <c r="F15" t="str">
        <f t="shared" si="3"/>
        <v>14.      調味s</v>
      </c>
      <c r="G15" t="str">
        <f t="shared" si="4"/>
        <v>      調味season</v>
      </c>
      <c r="H15" t="str">
        <f t="shared" si="5"/>
        <v>      調味seas</v>
      </c>
    </row>
    <row r="16" spans="1:8" x14ac:dyDescent="0.25">
      <c r="A16" s="22" t="s">
        <v>168</v>
      </c>
      <c r="B16" s="22">
        <v>19</v>
      </c>
      <c r="C16" t="e">
        <f t="shared" si="0"/>
        <v>#VALUE!</v>
      </c>
      <c r="D16">
        <f t="shared" si="1"/>
        <v>3</v>
      </c>
      <c r="E16">
        <f t="shared" si="2"/>
        <v>29</v>
      </c>
      <c r="F16" t="str">
        <f t="shared" si="3"/>
        <v>15.      麻煩人物difficult</v>
      </c>
      <c r="G16" t="str">
        <f t="shared" si="4"/>
        <v>      麻煩人物difficult perso</v>
      </c>
      <c r="H16" t="str">
        <f t="shared" si="5"/>
        <v>      麻煩人物difficult p</v>
      </c>
    </row>
    <row r="17" spans="1:8" x14ac:dyDescent="0.25">
      <c r="A17" s="22" t="s">
        <v>169</v>
      </c>
      <c r="B17" s="22">
        <v>20</v>
      </c>
      <c r="C17" t="e">
        <f t="shared" si="0"/>
        <v>#VALUE!</v>
      </c>
      <c r="D17">
        <f t="shared" si="1"/>
        <v>3</v>
      </c>
      <c r="E17">
        <f t="shared" si="2"/>
        <v>23</v>
      </c>
      <c r="F17" t="str">
        <f t="shared" si="3"/>
        <v>16.      編劇screenw</v>
      </c>
      <c r="G17" t="str">
        <f t="shared" si="4"/>
        <v>      編劇screenwriter</v>
      </c>
      <c r="H17" t="str">
        <f t="shared" si="5"/>
        <v>      編劇screenwrit</v>
      </c>
    </row>
    <row r="18" spans="1:8" x14ac:dyDescent="0.25">
      <c r="A18" s="22" t="s">
        <v>170</v>
      </c>
      <c r="B18" s="22">
        <v>21</v>
      </c>
      <c r="C18" t="e">
        <f t="shared" si="0"/>
        <v>#VALUE!</v>
      </c>
      <c r="D18">
        <f t="shared" si="1"/>
        <v>3</v>
      </c>
      <c r="E18">
        <f t="shared" si="2"/>
        <v>21</v>
      </c>
      <c r="F18" t="str">
        <f t="shared" si="3"/>
        <v>17.      防曬乳sun</v>
      </c>
      <c r="G18" t="str">
        <f t="shared" si="4"/>
        <v>      防曬乳sunscreen</v>
      </c>
      <c r="H18" t="str">
        <f t="shared" si="5"/>
        <v>      防曬乳sunscr</v>
      </c>
    </row>
    <row r="19" spans="1:8" x14ac:dyDescent="0.25">
      <c r="A19" s="22" t="s">
        <v>171</v>
      </c>
      <c r="B19" s="22">
        <v>22</v>
      </c>
      <c r="C19" t="e">
        <f t="shared" si="0"/>
        <v>#VALUE!</v>
      </c>
      <c r="D19">
        <f t="shared" si="1"/>
        <v>3</v>
      </c>
      <c r="E19">
        <f t="shared" si="2"/>
        <v>22</v>
      </c>
      <c r="F19" t="str">
        <f t="shared" si="3"/>
        <v>18.      啤酒肚beer</v>
      </c>
      <c r="G19" t="str">
        <f t="shared" si="4"/>
        <v>      啤酒肚beer belly</v>
      </c>
      <c r="H19" t="str">
        <f t="shared" si="5"/>
        <v>      啤酒肚beer be</v>
      </c>
    </row>
    <row r="20" spans="1:8" x14ac:dyDescent="0.25">
      <c r="A20" s="22" t="s">
        <v>172</v>
      </c>
      <c r="B20" s="22">
        <v>23</v>
      </c>
      <c r="C20" t="e">
        <f t="shared" si="0"/>
        <v>#VALUE!</v>
      </c>
      <c r="D20">
        <f t="shared" si="1"/>
        <v>3</v>
      </c>
      <c r="E20">
        <f t="shared" si="2"/>
        <v>30</v>
      </c>
      <c r="F20" t="str">
        <f t="shared" si="3"/>
        <v>19.      潑冷水pour cold wa</v>
      </c>
      <c r="G20" t="str">
        <f t="shared" si="4"/>
        <v>      潑冷水pour cold water on</v>
      </c>
      <c r="H20" t="str">
        <f t="shared" si="5"/>
        <v>      潑冷水pour cold water</v>
      </c>
    </row>
    <row r="21" spans="1:8" x14ac:dyDescent="0.25">
      <c r="A21" s="22" t="s">
        <v>173</v>
      </c>
      <c r="B21" s="22">
        <v>24</v>
      </c>
      <c r="C21" t="e">
        <f t="shared" si="0"/>
        <v>#VALUE!</v>
      </c>
      <c r="D21">
        <f t="shared" si="1"/>
        <v>3</v>
      </c>
      <c r="E21">
        <f t="shared" si="2"/>
        <v>24</v>
      </c>
      <c r="F21" t="str">
        <f t="shared" si="3"/>
        <v>20.      記恨hold a g</v>
      </c>
      <c r="G21" t="str">
        <f t="shared" si="4"/>
        <v>      記恨hold a grudge</v>
      </c>
      <c r="H21" t="str">
        <f t="shared" si="5"/>
        <v>      記恨hold a grud</v>
      </c>
    </row>
    <row r="22" spans="1:8" x14ac:dyDescent="0.25">
      <c r="A22" s="22" t="s">
        <v>174</v>
      </c>
      <c r="B22" s="22">
        <v>25</v>
      </c>
      <c r="C22" t="e">
        <f t="shared" si="0"/>
        <v>#VALUE!</v>
      </c>
      <c r="D22">
        <f t="shared" si="1"/>
        <v>3</v>
      </c>
      <c r="E22">
        <f t="shared" si="2"/>
        <v>29</v>
      </c>
      <c r="F22" t="str">
        <f t="shared" si="3"/>
        <v>21.      警衛（保全）secur</v>
      </c>
      <c r="G22" t="str">
        <f t="shared" si="4"/>
        <v>      警衛（保全）security gu</v>
      </c>
      <c r="H22" t="str">
        <f t="shared" si="5"/>
        <v>      警衛（保全）secur</v>
      </c>
    </row>
    <row r="23" spans="1:8" x14ac:dyDescent="0.25">
      <c r="A23" s="22" t="s">
        <v>175</v>
      </c>
      <c r="B23" s="22">
        <v>26</v>
      </c>
      <c r="C23" t="e">
        <f t="shared" si="0"/>
        <v>#VALUE!</v>
      </c>
      <c r="D23">
        <f t="shared" si="1"/>
        <v>3</v>
      </c>
      <c r="E23">
        <f t="shared" si="2"/>
        <v>19</v>
      </c>
      <c r="F23" t="str">
        <f t="shared" si="3"/>
        <v>22.      房東lan</v>
      </c>
      <c r="G23" t="str">
        <f t="shared" si="4"/>
        <v>      房東landlord</v>
      </c>
      <c r="H23" t="str">
        <f t="shared" si="5"/>
        <v>      房東landlo</v>
      </c>
    </row>
    <row r="24" spans="1:8" x14ac:dyDescent="0.25">
      <c r="A24" s="22" t="s">
        <v>176</v>
      </c>
      <c r="B24" s="22">
        <v>27</v>
      </c>
      <c r="C24" t="e">
        <f t="shared" si="0"/>
        <v>#VALUE!</v>
      </c>
      <c r="D24">
        <f t="shared" si="1"/>
        <v>3</v>
      </c>
      <c r="E24">
        <f t="shared" si="2"/>
        <v>23</v>
      </c>
      <c r="F24" t="str">
        <f t="shared" si="3"/>
        <v>23.      （食物）</v>
      </c>
      <c r="G24" t="str">
        <f t="shared" si="4"/>
        <v>      （食物）過期的exp</v>
      </c>
      <c r="H24" t="str">
        <f t="shared" si="5"/>
        <v>      （食物</v>
      </c>
    </row>
    <row r="25" spans="1:8" x14ac:dyDescent="0.25">
      <c r="A25" s="22" t="s">
        <v>177</v>
      </c>
      <c r="B25" s="22">
        <v>28</v>
      </c>
      <c r="C25" t="e">
        <f t="shared" si="0"/>
        <v>#VALUE!</v>
      </c>
      <c r="D25">
        <f t="shared" si="1"/>
        <v>3</v>
      </c>
      <c r="E25">
        <f t="shared" si="2"/>
        <v>21</v>
      </c>
      <c r="F25" t="str">
        <f t="shared" si="3"/>
        <v>24.      網路爆紅g</v>
      </c>
      <c r="G25" t="str">
        <f t="shared" si="4"/>
        <v>      網路爆紅go vira</v>
      </c>
      <c r="H25" t="str">
        <f t="shared" si="5"/>
        <v xml:space="preserve">      網路爆紅go </v>
      </c>
    </row>
    <row r="26" spans="1:8" x14ac:dyDescent="0.25">
      <c r="A26" s="22" t="s">
        <v>178</v>
      </c>
      <c r="B26" s="22">
        <v>29</v>
      </c>
      <c r="C26" t="e">
        <f t="shared" si="0"/>
        <v>#VALUE!</v>
      </c>
      <c r="D26">
        <f t="shared" si="1"/>
        <v>3</v>
      </c>
      <c r="E26">
        <f t="shared" si="2"/>
        <v>24</v>
      </c>
      <c r="F26" t="str">
        <f t="shared" si="3"/>
        <v>25.      供應鏈supply</v>
      </c>
      <c r="G26" t="str">
        <f t="shared" si="4"/>
        <v>      供應鏈supply chain</v>
      </c>
      <c r="H26" t="str">
        <f t="shared" si="5"/>
        <v>      供應鏈supply ch</v>
      </c>
    </row>
    <row r="27" spans="1:8" x14ac:dyDescent="0.25">
      <c r="A27" s="22" t="s">
        <v>179</v>
      </c>
      <c r="B27" s="22">
        <v>30</v>
      </c>
      <c r="C27" t="e">
        <f t="shared" si="0"/>
        <v>#VALUE!</v>
      </c>
      <c r="D27">
        <f t="shared" si="1"/>
        <v>3</v>
      </c>
      <c r="E27">
        <f t="shared" si="2"/>
        <v>20</v>
      </c>
      <c r="F27" t="str">
        <f t="shared" si="3"/>
        <v xml:space="preserve">26.      競標bid </v>
      </c>
      <c r="G27" t="str">
        <f t="shared" si="4"/>
        <v>      競標bid (for)</v>
      </c>
      <c r="H27" t="str">
        <f t="shared" si="5"/>
        <v>      競標bid (fo</v>
      </c>
    </row>
    <row r="28" spans="1:8" x14ac:dyDescent="0.25">
      <c r="A28" s="22" t="s">
        <v>180</v>
      </c>
      <c r="B28" s="22">
        <v>31</v>
      </c>
      <c r="C28" t="e">
        <f t="shared" si="0"/>
        <v>#VALUE!</v>
      </c>
      <c r="D28">
        <f t="shared" si="1"/>
        <v>3</v>
      </c>
      <c r="E28">
        <f t="shared" si="2"/>
        <v>53</v>
      </c>
      <c r="F28" t="str">
        <f t="shared" si="3"/>
        <v>27.      「請打我的手機」不是call my</v>
      </c>
      <c r="G28" t="str">
        <f t="shared" si="4"/>
        <v xml:space="preserve">      「請打我的手機」不是call my cell </v>
      </c>
      <c r="H28" t="str">
        <f t="shared" si="5"/>
        <v>      「請打我的手機」不是cal</v>
      </c>
    </row>
    <row r="29" spans="1:8" x14ac:dyDescent="0.25">
      <c r="A29" s="22" t="s">
        <v>181</v>
      </c>
      <c r="B29" s="22">
        <v>33</v>
      </c>
      <c r="C29" t="e">
        <f t="shared" si="0"/>
        <v>#VALUE!</v>
      </c>
      <c r="D29">
        <f t="shared" si="1"/>
        <v>3</v>
      </c>
      <c r="E29">
        <f t="shared" si="2"/>
        <v>26</v>
      </c>
      <c r="F29" t="str">
        <f t="shared" si="3"/>
        <v>28.      水腫water rete</v>
      </c>
      <c r="G29" t="str">
        <f t="shared" si="4"/>
        <v>      水腫water retention</v>
      </c>
      <c r="H29" t="str">
        <f t="shared" si="5"/>
        <v>      水腫water retenti</v>
      </c>
    </row>
    <row r="30" spans="1:8" x14ac:dyDescent="0.25">
      <c r="A30" s="22" t="s">
        <v>182</v>
      </c>
      <c r="B30" s="22">
        <v>34</v>
      </c>
      <c r="C30" t="e">
        <f t="shared" si="0"/>
        <v>#VALUE!</v>
      </c>
      <c r="D30">
        <f t="shared" si="1"/>
        <v>3</v>
      </c>
      <c r="E30">
        <f t="shared" si="2"/>
        <v>31</v>
      </c>
      <c r="F30" t="str">
        <f t="shared" si="3"/>
        <v>29.      綁頭髮tie up (one’</v>
      </c>
      <c r="G30" t="str">
        <f t="shared" si="4"/>
        <v>      綁頭髮tie up (one’s) hai</v>
      </c>
      <c r="H30" t="str">
        <f t="shared" si="5"/>
        <v>      綁頭髮tie up (one’s)</v>
      </c>
    </row>
    <row r="31" spans="1:8" x14ac:dyDescent="0.25">
      <c r="A31" s="22" t="s">
        <v>183</v>
      </c>
      <c r="B31" s="22">
        <v>35</v>
      </c>
      <c r="C31" t="e">
        <f t="shared" si="0"/>
        <v>#VALUE!</v>
      </c>
      <c r="D31">
        <f t="shared" si="1"/>
        <v>3</v>
      </c>
      <c r="E31">
        <f t="shared" si="2"/>
        <v>22</v>
      </c>
      <c r="F31" t="str">
        <f t="shared" si="3"/>
        <v>30.      賴床laze i</v>
      </c>
      <c r="G31" t="str">
        <f t="shared" si="4"/>
        <v>      賴床laze in bed</v>
      </c>
      <c r="H31" t="str">
        <f t="shared" si="5"/>
        <v>      賴床laze in b</v>
      </c>
    </row>
    <row r="32" spans="1:8" x14ac:dyDescent="0.25">
      <c r="A32" s="22" t="s">
        <v>184</v>
      </c>
      <c r="B32" s="22">
        <v>36</v>
      </c>
      <c r="C32" t="e">
        <f t="shared" si="0"/>
        <v>#VALUE!</v>
      </c>
      <c r="D32">
        <f t="shared" si="1"/>
        <v>3</v>
      </c>
      <c r="E32">
        <f t="shared" si="2"/>
        <v>19</v>
      </c>
      <c r="F32" t="str">
        <f t="shared" si="3"/>
        <v>31.      容忍tol</v>
      </c>
      <c r="G32" t="str">
        <f t="shared" si="4"/>
        <v>      容忍tolerate</v>
      </c>
      <c r="H32" t="str">
        <f t="shared" si="5"/>
        <v>      容忍tolera</v>
      </c>
    </row>
    <row r="33" spans="1:8" x14ac:dyDescent="0.25">
      <c r="A33" s="22" t="s">
        <v>185</v>
      </c>
      <c r="B33" s="22">
        <v>37</v>
      </c>
      <c r="C33" t="e">
        <f t="shared" si="0"/>
        <v>#VALUE!</v>
      </c>
      <c r="D33">
        <f t="shared" si="1"/>
        <v>3</v>
      </c>
      <c r="E33">
        <f t="shared" si="2"/>
        <v>21</v>
      </c>
      <c r="F33" t="str">
        <f t="shared" si="3"/>
        <v>32.      紀律disci</v>
      </c>
      <c r="G33" t="str">
        <f t="shared" si="4"/>
        <v>      紀律discipline</v>
      </c>
      <c r="H33" t="str">
        <f t="shared" si="5"/>
        <v>      紀律discipli</v>
      </c>
    </row>
    <row r="34" spans="1:8" x14ac:dyDescent="0.25">
      <c r="A34" s="22" t="s">
        <v>186</v>
      </c>
      <c r="B34" s="22">
        <v>38</v>
      </c>
      <c r="C34" t="e">
        <f t="shared" si="0"/>
        <v>#VALUE!</v>
      </c>
      <c r="D34">
        <f t="shared" si="1"/>
        <v>3</v>
      </c>
      <c r="E34">
        <f t="shared" si="2"/>
        <v>19</v>
      </c>
      <c r="F34" t="str">
        <f t="shared" si="3"/>
        <v>33.      預告片p</v>
      </c>
      <c r="G34" t="str">
        <f t="shared" si="4"/>
        <v>      預告片preview</v>
      </c>
      <c r="H34" t="str">
        <f t="shared" si="5"/>
        <v>      預告片prev</v>
      </c>
    </row>
    <row r="35" spans="1:8" x14ac:dyDescent="0.25">
      <c r="A35" s="22" t="s">
        <v>187</v>
      </c>
      <c r="B35" s="22">
        <v>39</v>
      </c>
      <c r="C35" t="e">
        <f t="shared" si="0"/>
        <v>#VALUE!</v>
      </c>
      <c r="D35">
        <f t="shared" si="1"/>
        <v>3</v>
      </c>
      <c r="E35">
        <f t="shared" si="2"/>
        <v>19</v>
      </c>
      <c r="F35" t="str">
        <f t="shared" si="3"/>
        <v>34.      副業sid</v>
      </c>
      <c r="G35" t="str">
        <f t="shared" si="4"/>
        <v>      副業side gig</v>
      </c>
      <c r="H35" t="str">
        <f t="shared" si="5"/>
        <v>      副業side g</v>
      </c>
    </row>
    <row r="36" spans="1:8" x14ac:dyDescent="0.25">
      <c r="A36" s="22" t="s">
        <v>188</v>
      </c>
      <c r="B36" s="22">
        <v>40</v>
      </c>
      <c r="C36" t="e">
        <f t="shared" si="0"/>
        <v>#VALUE!</v>
      </c>
      <c r="D36">
        <f t="shared" si="1"/>
        <v>3</v>
      </c>
      <c r="E36">
        <f t="shared" si="2"/>
        <v>17</v>
      </c>
      <c r="F36" t="str">
        <f t="shared" si="3"/>
        <v>35.      電競g</v>
      </c>
      <c r="G36" t="str">
        <f t="shared" si="4"/>
        <v>      電競gaming</v>
      </c>
      <c r="H36" t="str">
        <f t="shared" si="5"/>
        <v>      電競gami</v>
      </c>
    </row>
    <row r="37" spans="1:8" x14ac:dyDescent="0.25">
      <c r="A37" s="22" t="s">
        <v>189</v>
      </c>
      <c r="B37" s="22">
        <v>41</v>
      </c>
      <c r="C37" t="e">
        <f t="shared" si="0"/>
        <v>#VALUE!</v>
      </c>
      <c r="D37">
        <f t="shared" si="1"/>
        <v>3</v>
      </c>
      <c r="E37">
        <f t="shared" si="2"/>
        <v>50</v>
      </c>
      <c r="F37" t="str">
        <f t="shared" si="3"/>
        <v>36.      薪水領法不同，講法也不同！</v>
      </c>
      <c r="G37" t="str">
        <f t="shared" si="4"/>
        <v>      薪水領法不同，講法也不同！salary</v>
      </c>
      <c r="H37" t="str">
        <f t="shared" si="5"/>
        <v>      薪水領法不同</v>
      </c>
    </row>
    <row r="38" spans="1:8" x14ac:dyDescent="0.25">
      <c r="A38" s="22" t="s">
        <v>190</v>
      </c>
      <c r="B38" s="22">
        <v>42</v>
      </c>
      <c r="C38" t="e">
        <f t="shared" si="0"/>
        <v>#VALUE!</v>
      </c>
      <c r="D38">
        <f t="shared" si="1"/>
        <v>3</v>
      </c>
      <c r="E38">
        <f t="shared" si="2"/>
        <v>20</v>
      </c>
      <c r="F38" t="str">
        <f t="shared" si="3"/>
        <v>37.      wholes</v>
      </c>
      <c r="G38" t="str">
        <f t="shared" si="4"/>
        <v>      wholesale批發</v>
      </c>
      <c r="H38" t="str">
        <f t="shared" si="5"/>
        <v>      wholesale</v>
      </c>
    </row>
    <row r="39" spans="1:8" x14ac:dyDescent="0.25">
      <c r="A39" s="22" t="s">
        <v>191</v>
      </c>
      <c r="B39" s="22">
        <v>43</v>
      </c>
      <c r="C39" t="e">
        <f t="shared" si="0"/>
        <v>#VALUE!</v>
      </c>
      <c r="D39">
        <f t="shared" si="1"/>
        <v>3</v>
      </c>
      <c r="E39">
        <f t="shared" si="2"/>
        <v>25</v>
      </c>
      <c r="F39" t="str">
        <f t="shared" si="3"/>
        <v>38.      受委屈to be w</v>
      </c>
      <c r="G39" t="str">
        <f t="shared" si="4"/>
        <v>      受委屈to be wronged</v>
      </c>
      <c r="H39" t="str">
        <f t="shared" si="5"/>
        <v>      受委屈to be wron</v>
      </c>
    </row>
    <row r="40" spans="1:8" x14ac:dyDescent="0.25">
      <c r="A40" s="22" t="s">
        <v>192</v>
      </c>
      <c r="B40" s="22">
        <v>44</v>
      </c>
      <c r="C40" t="e">
        <f t="shared" si="0"/>
        <v>#VALUE!</v>
      </c>
      <c r="D40">
        <f t="shared" si="1"/>
        <v>3</v>
      </c>
      <c r="E40">
        <f t="shared" si="2"/>
        <v>21</v>
      </c>
      <c r="F40" t="str">
        <f t="shared" si="3"/>
        <v>39.      暫時的tem</v>
      </c>
      <c r="G40" t="str">
        <f t="shared" si="4"/>
        <v>      暫時的temporary</v>
      </c>
      <c r="H40" t="str">
        <f t="shared" si="5"/>
        <v>      暫時的tempor</v>
      </c>
    </row>
    <row r="41" spans="1:8" x14ac:dyDescent="0.25">
      <c r="A41" s="22" t="s">
        <v>193</v>
      </c>
      <c r="B41" s="22">
        <v>45</v>
      </c>
      <c r="C41" t="e">
        <f t="shared" si="0"/>
        <v>#VALUE!</v>
      </c>
      <c r="D41">
        <f t="shared" si="1"/>
        <v>3</v>
      </c>
      <c r="E41">
        <f t="shared" si="2"/>
        <v>19</v>
      </c>
      <c r="F41" t="str">
        <f t="shared" si="3"/>
        <v>40.      存摺pas</v>
      </c>
      <c r="G41" t="str">
        <f t="shared" si="4"/>
        <v>      存摺passbook</v>
      </c>
      <c r="H41" t="str">
        <f t="shared" si="5"/>
        <v>      存摺passbo</v>
      </c>
    </row>
    <row r="42" spans="1:8" x14ac:dyDescent="0.25">
      <c r="A42" s="22" t="s">
        <v>194</v>
      </c>
      <c r="B42" s="22">
        <v>46</v>
      </c>
      <c r="C42" t="e">
        <f t="shared" si="0"/>
        <v>#VALUE!</v>
      </c>
      <c r="D42">
        <f t="shared" si="1"/>
        <v>3</v>
      </c>
      <c r="E42">
        <f t="shared" si="2"/>
        <v>19</v>
      </c>
      <c r="F42" t="str">
        <f t="shared" si="3"/>
        <v>41.      懸浮粒</v>
      </c>
      <c r="G42" t="str">
        <f t="shared" si="4"/>
        <v>      懸浮粒子PM 2.</v>
      </c>
      <c r="H42" t="str">
        <f t="shared" si="5"/>
        <v>      懸浮粒子P</v>
      </c>
    </row>
    <row r="43" spans="1:8" x14ac:dyDescent="0.25">
      <c r="A43" s="22" t="s">
        <v>195</v>
      </c>
      <c r="B43" s="22">
        <v>47</v>
      </c>
      <c r="C43" t="e">
        <f t="shared" si="0"/>
        <v>#VALUE!</v>
      </c>
      <c r="D43">
        <f t="shared" si="1"/>
        <v>3</v>
      </c>
      <c r="E43">
        <f t="shared" si="2"/>
        <v>28</v>
      </c>
      <c r="F43" t="str">
        <f t="shared" si="3"/>
        <v>42.      人員流動率turnov</v>
      </c>
      <c r="G43" t="str">
        <f t="shared" si="4"/>
        <v>      人員流動率turnover(rat</v>
      </c>
      <c r="H43" t="str">
        <f t="shared" si="5"/>
        <v>      人員流動率turnove</v>
      </c>
    </row>
    <row r="44" spans="1:8" x14ac:dyDescent="0.25">
      <c r="A44" s="22" t="s">
        <v>196</v>
      </c>
      <c r="B44" s="22">
        <v>48</v>
      </c>
      <c r="C44" t="e">
        <f t="shared" si="0"/>
        <v>#VALUE!</v>
      </c>
      <c r="D44">
        <f t="shared" si="1"/>
        <v>3</v>
      </c>
      <c r="E44">
        <f t="shared" si="2"/>
        <v>29</v>
      </c>
      <c r="F44" t="str">
        <f t="shared" si="3"/>
        <v>43.      一周英文總複習 20</v>
      </c>
      <c r="G44" t="str">
        <f t="shared" si="4"/>
        <v>      一周英文總複習 2016/1/2</v>
      </c>
      <c r="H44" t="str">
        <f t="shared" si="5"/>
        <v>      一周英文總複習 2</v>
      </c>
    </row>
    <row r="45" spans="1:8" x14ac:dyDescent="0.25">
      <c r="A45" s="22" t="s">
        <v>197</v>
      </c>
      <c r="B45" s="22">
        <v>49</v>
      </c>
      <c r="C45" t="e">
        <f t="shared" si="0"/>
        <v>#VALUE!</v>
      </c>
      <c r="D45">
        <f t="shared" si="1"/>
        <v>3</v>
      </c>
      <c r="E45">
        <f t="shared" si="2"/>
        <v>18</v>
      </c>
      <c r="F45" t="str">
        <f t="shared" si="3"/>
        <v>44.      收納st</v>
      </c>
      <c r="G45" t="str">
        <f t="shared" si="4"/>
        <v>      收納storage</v>
      </c>
      <c r="H45" t="str">
        <f t="shared" si="5"/>
        <v>      收納stora</v>
      </c>
    </row>
    <row r="46" spans="1:8" x14ac:dyDescent="0.25">
      <c r="A46" s="22" t="s">
        <v>198</v>
      </c>
      <c r="B46" s="22">
        <v>50</v>
      </c>
      <c r="C46" t="e">
        <f t="shared" si="0"/>
        <v>#VALUE!</v>
      </c>
      <c r="D46">
        <f t="shared" si="1"/>
        <v>3</v>
      </c>
      <c r="E46">
        <f t="shared" si="2"/>
        <v>23</v>
      </c>
      <c r="F46" t="str">
        <f t="shared" si="3"/>
        <v>45.      競爭對手com</v>
      </c>
      <c r="G46" t="str">
        <f t="shared" si="4"/>
        <v>      競爭對手competito</v>
      </c>
      <c r="H46" t="str">
        <f t="shared" si="5"/>
        <v>      競爭對手compe</v>
      </c>
    </row>
    <row r="47" spans="1:8" x14ac:dyDescent="0.25">
      <c r="A47" s="22" t="s">
        <v>199</v>
      </c>
      <c r="B47" s="22">
        <v>51</v>
      </c>
      <c r="C47" t="e">
        <f t="shared" si="0"/>
        <v>#VALUE!</v>
      </c>
      <c r="D47">
        <f t="shared" si="1"/>
        <v>3</v>
      </c>
      <c r="E47">
        <f t="shared" si="2"/>
        <v>16</v>
      </c>
      <c r="F47" t="str">
        <f t="shared" si="3"/>
        <v>46.   </v>
      </c>
      <c r="G47" t="str">
        <f t="shared" si="4"/>
        <v>      一周單</v>
      </c>
      <c r="H47" t="str">
        <f t="shared" si="5"/>
        <v xml:space="preserve">      </v>
      </c>
    </row>
    <row r="48" spans="1:8" x14ac:dyDescent="0.25">
      <c r="A48" s="22" t="s">
        <v>200</v>
      </c>
      <c r="B48" s="22">
        <v>52</v>
      </c>
      <c r="C48" t="e">
        <f t="shared" si="0"/>
        <v>#VALUE!</v>
      </c>
      <c r="D48">
        <f t="shared" si="1"/>
        <v>3</v>
      </c>
      <c r="E48">
        <f t="shared" si="2"/>
        <v>26</v>
      </c>
      <c r="F48" t="str">
        <f t="shared" si="3"/>
        <v xml:space="preserve">47.      空氣清淨機air </v>
      </c>
      <c r="G48" t="str">
        <f t="shared" si="4"/>
        <v>      空氣清淨機air purifi</v>
      </c>
      <c r="H48" t="str">
        <f t="shared" si="5"/>
        <v>      空氣清淨機air p</v>
      </c>
    </row>
    <row r="49" spans="1:8" x14ac:dyDescent="0.25">
      <c r="A49" s="22" t="s">
        <v>201</v>
      </c>
      <c r="B49" s="22">
        <v>53</v>
      </c>
      <c r="C49" t="e">
        <f t="shared" si="0"/>
        <v>#VALUE!</v>
      </c>
      <c r="D49">
        <f t="shared" si="1"/>
        <v>3</v>
      </c>
      <c r="E49">
        <f t="shared" si="2"/>
        <v>18</v>
      </c>
      <c r="F49" t="str">
        <f t="shared" si="3"/>
        <v>48.      症狀sy</v>
      </c>
      <c r="G49" t="str">
        <f t="shared" si="4"/>
        <v>      症狀symptom</v>
      </c>
      <c r="H49" t="str">
        <f t="shared" si="5"/>
        <v>      症狀sympt</v>
      </c>
    </row>
    <row r="50" spans="1:8" x14ac:dyDescent="0.25">
      <c r="A50" s="22" t="s">
        <v>202</v>
      </c>
      <c r="B50" s="22">
        <v>54</v>
      </c>
      <c r="C50" t="e">
        <f t="shared" si="0"/>
        <v>#VALUE!</v>
      </c>
      <c r="D50">
        <f t="shared" si="1"/>
        <v>3</v>
      </c>
      <c r="E50">
        <f t="shared" si="2"/>
        <v>18</v>
      </c>
      <c r="F50" t="str">
        <f t="shared" si="3"/>
        <v>49.      疫苗va</v>
      </c>
      <c r="G50" t="str">
        <f t="shared" si="4"/>
        <v>      疫苗vaccine</v>
      </c>
      <c r="H50" t="str">
        <f t="shared" si="5"/>
        <v>      疫苗vacci</v>
      </c>
    </row>
    <row r="51" spans="1:8" x14ac:dyDescent="0.25">
      <c r="A51" s="22" t="s">
        <v>203</v>
      </c>
      <c r="B51" s="22">
        <v>55</v>
      </c>
      <c r="C51" t="e">
        <f t="shared" si="0"/>
        <v>#VALUE!</v>
      </c>
      <c r="D51">
        <f t="shared" si="1"/>
        <v>3</v>
      </c>
      <c r="E51">
        <f t="shared" si="2"/>
        <v>20</v>
      </c>
      <c r="F51" t="str">
        <f t="shared" si="3"/>
        <v>50.      下台step</v>
      </c>
      <c r="G51" t="str">
        <f t="shared" si="4"/>
        <v>      下台step down</v>
      </c>
      <c r="H51" t="str">
        <f t="shared" si="5"/>
        <v>      下台step do</v>
      </c>
    </row>
    <row r="52" spans="1:8" x14ac:dyDescent="0.25">
      <c r="A52" s="22" t="s">
        <v>204</v>
      </c>
      <c r="B52" s="22">
        <v>56</v>
      </c>
      <c r="C52" t="e">
        <f t="shared" si="0"/>
        <v>#VALUE!</v>
      </c>
      <c r="D52">
        <f t="shared" si="1"/>
        <v>3</v>
      </c>
      <c r="E52">
        <f t="shared" si="2"/>
        <v>16</v>
      </c>
      <c r="F52" t="str">
        <f t="shared" si="3"/>
        <v>51.   </v>
      </c>
      <c r="G52" t="str">
        <f t="shared" si="4"/>
        <v>      一周單</v>
      </c>
      <c r="H52" t="str">
        <f t="shared" si="5"/>
        <v xml:space="preserve">      </v>
      </c>
    </row>
    <row r="53" spans="1:8" x14ac:dyDescent="0.25">
      <c r="A53" s="22" t="s">
        <v>205</v>
      </c>
      <c r="B53" s="22">
        <v>57</v>
      </c>
      <c r="C53" t="e">
        <f t="shared" si="0"/>
        <v>#VALUE!</v>
      </c>
      <c r="D53">
        <f t="shared" si="1"/>
        <v>3</v>
      </c>
      <c r="E53">
        <f t="shared" si="2"/>
        <v>19</v>
      </c>
      <c r="F53" t="str">
        <f t="shared" si="3"/>
        <v>52.      瓶頸obs</v>
      </c>
      <c r="G53" t="str">
        <f t="shared" si="4"/>
        <v>      瓶頸obstacle</v>
      </c>
      <c r="H53" t="str">
        <f t="shared" si="5"/>
        <v>      瓶頸obstac</v>
      </c>
    </row>
    <row r="54" spans="1:8" x14ac:dyDescent="0.25">
      <c r="A54" s="22" t="s">
        <v>206</v>
      </c>
      <c r="B54" s="22">
        <v>58</v>
      </c>
      <c r="C54" t="e">
        <f t="shared" si="0"/>
        <v>#VALUE!</v>
      </c>
      <c r="D54">
        <f t="shared" si="1"/>
        <v>3</v>
      </c>
      <c r="E54">
        <f t="shared" si="2"/>
        <v>21</v>
      </c>
      <c r="F54" t="str">
        <f t="shared" si="3"/>
        <v>53.      閨蜜confi</v>
      </c>
      <c r="G54" t="str">
        <f t="shared" si="4"/>
        <v>      閨蜜confidante</v>
      </c>
      <c r="H54" t="str">
        <f t="shared" si="5"/>
        <v>      閨蜜confidan</v>
      </c>
    </row>
    <row r="55" spans="1:8" x14ac:dyDescent="0.25">
      <c r="A55" s="22" t="s">
        <v>207</v>
      </c>
      <c r="B55" s="22">
        <v>59</v>
      </c>
      <c r="C55" t="e">
        <f t="shared" si="0"/>
        <v>#VALUE!</v>
      </c>
      <c r="D55">
        <f t="shared" si="1"/>
        <v>3</v>
      </c>
      <c r="E55">
        <f t="shared" si="2"/>
        <v>14</v>
      </c>
      <c r="F55" t="str">
        <f t="shared" si="3"/>
        <v xml:space="preserve">54.      </v>
      </c>
      <c r="G55" t="str">
        <f t="shared" si="4"/>
        <v>      流感flu</v>
      </c>
      <c r="H55" t="str">
        <f t="shared" si="5"/>
        <v>      流感f</v>
      </c>
    </row>
    <row r="56" spans="1:8" x14ac:dyDescent="0.25">
      <c r="A56" s="22" t="s">
        <v>208</v>
      </c>
      <c r="B56" s="22">
        <v>60</v>
      </c>
      <c r="C56" t="e">
        <f t="shared" si="0"/>
        <v>#VALUE!</v>
      </c>
      <c r="D56">
        <f t="shared" si="1"/>
        <v>3</v>
      </c>
      <c r="E56">
        <f t="shared" si="2"/>
        <v>22</v>
      </c>
      <c r="F56" t="str">
        <f t="shared" si="3"/>
        <v>55.      血汗工廠sw</v>
      </c>
      <c r="G56" t="str">
        <f t="shared" si="4"/>
        <v>      血汗工廠sweatsho</v>
      </c>
      <c r="H56" t="str">
        <f t="shared" si="5"/>
        <v>      血汗工廠swea</v>
      </c>
    </row>
    <row r="57" spans="1:8" x14ac:dyDescent="0.25">
      <c r="A57" s="22" t="s">
        <v>209</v>
      </c>
      <c r="B57" s="22">
        <v>61</v>
      </c>
      <c r="C57" t="e">
        <f t="shared" si="0"/>
        <v>#VALUE!</v>
      </c>
      <c r="D57">
        <f t="shared" si="1"/>
        <v>3</v>
      </c>
      <c r="E57">
        <f t="shared" si="2"/>
        <v>26</v>
      </c>
      <c r="F57" t="str">
        <f t="shared" si="3"/>
        <v>56.      冷場awkward si</v>
      </c>
      <c r="G57" t="str">
        <f t="shared" si="4"/>
        <v>      冷場awkward silence</v>
      </c>
      <c r="H57" t="str">
        <f t="shared" si="5"/>
        <v>      冷場awkward silen</v>
      </c>
    </row>
    <row r="58" spans="1:8" x14ac:dyDescent="0.25">
      <c r="A58" s="22" t="s">
        <v>210</v>
      </c>
      <c r="B58" s="22">
        <v>62</v>
      </c>
      <c r="C58" t="e">
        <f t="shared" si="0"/>
        <v>#VALUE!</v>
      </c>
      <c r="D58">
        <f t="shared" si="1"/>
        <v>3</v>
      </c>
      <c r="E58">
        <f t="shared" si="2"/>
        <v>15</v>
      </c>
      <c r="F58" t="str">
        <f t="shared" si="3"/>
        <v>57.      發</v>
      </c>
      <c r="G58" t="str">
        <f t="shared" si="4"/>
        <v>      發霉mold</v>
      </c>
      <c r="H58" t="str">
        <f t="shared" si="5"/>
        <v>      發霉mo</v>
      </c>
    </row>
    <row r="59" spans="1:8" x14ac:dyDescent="0.25">
      <c r="A59" s="22" t="s">
        <v>211</v>
      </c>
      <c r="B59" s="22">
        <v>63</v>
      </c>
      <c r="C59" t="e">
        <f t="shared" si="0"/>
        <v>#VALUE!</v>
      </c>
      <c r="D59">
        <f t="shared" si="1"/>
        <v>3</v>
      </c>
      <c r="E59">
        <f t="shared" si="2"/>
        <v>28</v>
      </c>
      <c r="F59" t="str">
        <f t="shared" si="3"/>
        <v xml:space="preserve">58.      發飆lose one’s </v>
      </c>
      <c r="G59" t="str">
        <f t="shared" si="4"/>
        <v>      發飆lose one’s temper</v>
      </c>
      <c r="H59" t="str">
        <f t="shared" si="5"/>
        <v>      發飆lose one’s tem</v>
      </c>
    </row>
    <row r="60" spans="1:8" x14ac:dyDescent="0.25">
      <c r="A60" s="22" t="s">
        <v>212</v>
      </c>
      <c r="B60" s="22">
        <v>64</v>
      </c>
      <c r="C60" t="e">
        <f t="shared" si="0"/>
        <v>#VALUE!</v>
      </c>
      <c r="D60">
        <f t="shared" si="1"/>
        <v>3</v>
      </c>
      <c r="E60">
        <f t="shared" si="2"/>
        <v>32</v>
      </c>
      <c r="F60" t="str">
        <f t="shared" si="3"/>
        <v xml:space="preserve">59.      批判性思考 critical </v>
      </c>
      <c r="G60" t="str">
        <f t="shared" si="4"/>
        <v>      批判性思考 critical thinki</v>
      </c>
      <c r="H60" t="str">
        <f t="shared" si="5"/>
        <v>      批判性思考 critical t</v>
      </c>
    </row>
    <row r="61" spans="1:8" x14ac:dyDescent="0.25">
      <c r="A61" s="22" t="s">
        <v>213</v>
      </c>
      <c r="B61" s="22">
        <v>65</v>
      </c>
      <c r="C61" t="e">
        <f t="shared" si="0"/>
        <v>#VALUE!</v>
      </c>
      <c r="D61">
        <f t="shared" si="1"/>
        <v>3</v>
      </c>
      <c r="E61">
        <f t="shared" si="2"/>
        <v>28</v>
      </c>
      <c r="F61" t="str">
        <f t="shared" si="3"/>
        <v>60.      一周單字複習！-2</v>
      </c>
      <c r="G61" t="str">
        <f t="shared" si="4"/>
        <v>      一周單字複習！-2016100</v>
      </c>
      <c r="H61" t="str">
        <f t="shared" si="5"/>
        <v>      一周單字複習！-</v>
      </c>
    </row>
    <row r="62" spans="1:8" x14ac:dyDescent="0.25">
      <c r="A62" s="22" t="s">
        <v>214</v>
      </c>
      <c r="B62" s="22">
        <v>66</v>
      </c>
      <c r="C62" t="e">
        <f t="shared" si="0"/>
        <v>#VALUE!</v>
      </c>
      <c r="D62">
        <f t="shared" si="1"/>
        <v>3</v>
      </c>
      <c r="E62">
        <f t="shared" si="2"/>
        <v>20</v>
      </c>
      <c r="F62" t="str">
        <f t="shared" si="3"/>
        <v>61.      存貨inve</v>
      </c>
      <c r="G62" t="str">
        <f t="shared" si="4"/>
        <v>      存貨inventory</v>
      </c>
      <c r="H62" t="str">
        <f t="shared" si="5"/>
        <v>      存貨invento</v>
      </c>
    </row>
    <row r="63" spans="1:8" x14ac:dyDescent="0.25">
      <c r="A63" s="22" t="s">
        <v>215</v>
      </c>
      <c r="B63" s="22">
        <v>67</v>
      </c>
      <c r="C63" t="e">
        <f t="shared" si="0"/>
        <v>#VALUE!</v>
      </c>
      <c r="D63">
        <f t="shared" si="1"/>
        <v>3</v>
      </c>
      <c r="E63">
        <f t="shared" si="2"/>
        <v>18</v>
      </c>
      <c r="F63" t="str">
        <f t="shared" si="3"/>
        <v>62.      訂金de</v>
      </c>
      <c r="G63" t="str">
        <f t="shared" si="4"/>
        <v>      訂金deposit</v>
      </c>
      <c r="H63" t="str">
        <f t="shared" si="5"/>
        <v>      訂金depos</v>
      </c>
    </row>
    <row r="64" spans="1:8" x14ac:dyDescent="0.25">
      <c r="A64" s="22" t="s">
        <v>216</v>
      </c>
      <c r="B64" s="22">
        <v>68</v>
      </c>
      <c r="C64" t="e">
        <f t="shared" si="0"/>
        <v>#VALUE!</v>
      </c>
      <c r="D64">
        <f t="shared" si="1"/>
        <v>3</v>
      </c>
      <c r="E64">
        <f t="shared" si="2"/>
        <v>37</v>
      </c>
      <c r="F64" t="str">
        <f t="shared" si="3"/>
        <v>63.      非營利組織non-profit orga</v>
      </c>
      <c r="G64" t="str">
        <f t="shared" si="4"/>
        <v>      非營利組織non-profit organizati</v>
      </c>
      <c r="H64" t="str">
        <f t="shared" si="5"/>
        <v>      非營利組織non-profit organ</v>
      </c>
    </row>
    <row r="65" spans="1:8" x14ac:dyDescent="0.25">
      <c r="A65" s="22" t="s">
        <v>217</v>
      </c>
      <c r="B65" s="22">
        <v>69</v>
      </c>
      <c r="C65" t="e">
        <f t="shared" si="0"/>
        <v>#VALUE!</v>
      </c>
      <c r="D65">
        <f t="shared" si="1"/>
        <v>3</v>
      </c>
      <c r="E65">
        <f t="shared" si="2"/>
        <v>28</v>
      </c>
      <c r="F65" t="str">
        <f t="shared" si="3"/>
        <v>64.      企業倫理business</v>
      </c>
      <c r="G65" t="str">
        <f t="shared" si="4"/>
        <v>      企業倫理business ethic</v>
      </c>
      <c r="H65" t="str">
        <f t="shared" si="5"/>
        <v>      企業倫理business e</v>
      </c>
    </row>
    <row r="66" spans="1:8" x14ac:dyDescent="0.25">
      <c r="A66" s="22" t="s">
        <v>218</v>
      </c>
      <c r="B66" s="22">
        <v>70</v>
      </c>
      <c r="C66" t="e">
        <f t="shared" si="0"/>
        <v>#VALUE!</v>
      </c>
      <c r="D66">
        <f t="shared" si="1"/>
        <v>3</v>
      </c>
      <c r="E66">
        <f t="shared" si="2"/>
        <v>33</v>
      </c>
      <c r="F66" t="str">
        <f t="shared" si="3"/>
        <v>65.      半成品semi-finished p</v>
      </c>
      <c r="G66" t="str">
        <f t="shared" si="4"/>
        <v>      半成品semi-finished product</v>
      </c>
      <c r="H66" t="str">
        <f t="shared" si="5"/>
        <v>      半成品semi-finished prod</v>
      </c>
    </row>
    <row r="67" spans="1:8" x14ac:dyDescent="0.25">
      <c r="A67" s="22" t="s">
        <v>219</v>
      </c>
      <c r="B67" s="22">
        <v>71</v>
      </c>
      <c r="C67" t="e">
        <f t="shared" ref="C67:C97" si="6">FIND(ISTEXT(A67),A67,FIND(".",A67,1)+1)</f>
        <v>#VALUE!</v>
      </c>
      <c r="D67">
        <f t="shared" ref="D67:D97" si="7">FIND(".",A67,1)</f>
        <v>3</v>
      </c>
      <c r="E67">
        <f t="shared" ref="E67:E97" si="8">LEN(A67)</f>
        <v>17</v>
      </c>
      <c r="F67" t="str">
        <f t="shared" ref="F67:F97" si="9">LEFT(A67,LEN(A67)*2-LENB(A67)-D67)</f>
        <v>66.      座談</v>
      </c>
      <c r="G67" t="str">
        <f t="shared" ref="G67:G97" si="10">MID(A67,FIND(".",A67,1)+1,LEN(A67)*2-LENB(A67))</f>
        <v>      座談會forum</v>
      </c>
      <c r="H67" t="str">
        <f t="shared" ref="H67:H97" si="11">LEFT(G67,LEN(G67)*2-LENB(G67))</f>
        <v>      座談會fo</v>
      </c>
    </row>
    <row r="68" spans="1:8" x14ac:dyDescent="0.25">
      <c r="A68" s="22" t="s">
        <v>220</v>
      </c>
      <c r="B68" s="22">
        <v>72</v>
      </c>
      <c r="C68" t="e">
        <f t="shared" si="6"/>
        <v>#VALUE!</v>
      </c>
      <c r="D68">
        <f t="shared" si="7"/>
        <v>3</v>
      </c>
      <c r="E68">
        <f t="shared" si="8"/>
        <v>17</v>
      </c>
      <c r="F68" t="str">
        <f t="shared" si="9"/>
        <v>67.      無人</v>
      </c>
      <c r="G68" t="str">
        <f t="shared" si="10"/>
        <v>      無人機drone</v>
      </c>
      <c r="H68" t="str">
        <f t="shared" si="11"/>
        <v>      無人機dr</v>
      </c>
    </row>
    <row r="69" spans="1:8" x14ac:dyDescent="0.25">
      <c r="A69" s="22" t="s">
        <v>221</v>
      </c>
      <c r="B69" s="22">
        <v>73</v>
      </c>
      <c r="C69" t="e">
        <f t="shared" si="6"/>
        <v>#VALUE!</v>
      </c>
      <c r="D69">
        <f t="shared" si="7"/>
        <v>3</v>
      </c>
      <c r="E69">
        <f t="shared" si="8"/>
        <v>27</v>
      </c>
      <c r="F69" t="str">
        <f t="shared" si="9"/>
        <v xml:space="preserve">68.      擺攤set up (a) </v>
      </c>
      <c r="G69" t="str">
        <f t="shared" si="10"/>
        <v>      擺攤set up (a) stall</v>
      </c>
      <c r="H69" t="str">
        <f t="shared" si="11"/>
        <v>      擺攤set up (a) sta</v>
      </c>
    </row>
    <row r="70" spans="1:8" x14ac:dyDescent="0.25">
      <c r="A70" s="22" t="s">
        <v>222</v>
      </c>
      <c r="B70" s="22">
        <v>74</v>
      </c>
      <c r="C70" t="e">
        <f t="shared" si="6"/>
        <v>#VALUE!</v>
      </c>
      <c r="D70">
        <f t="shared" si="7"/>
        <v>3</v>
      </c>
      <c r="E70">
        <f t="shared" si="8"/>
        <v>20</v>
      </c>
      <c r="F70" t="str">
        <f t="shared" si="9"/>
        <v>69.      打混slac</v>
      </c>
      <c r="G70" t="str">
        <f t="shared" si="10"/>
        <v>      打混slack off</v>
      </c>
      <c r="H70" t="str">
        <f t="shared" si="11"/>
        <v>      打混slack o</v>
      </c>
    </row>
    <row r="71" spans="1:8" x14ac:dyDescent="0.25">
      <c r="A71" s="22" t="s">
        <v>223</v>
      </c>
      <c r="B71" s="22">
        <v>75</v>
      </c>
      <c r="C71" t="e">
        <f t="shared" si="6"/>
        <v>#VALUE!</v>
      </c>
      <c r="D71">
        <f t="shared" si="7"/>
        <v>3</v>
      </c>
      <c r="E71">
        <f t="shared" si="8"/>
        <v>31</v>
      </c>
      <c r="F71" t="str">
        <f t="shared" si="9"/>
        <v>70.      記帳track one’s sp</v>
      </c>
      <c r="G71" t="str">
        <f t="shared" si="10"/>
        <v>      記帳track one’s spending</v>
      </c>
      <c r="H71" t="str">
        <f t="shared" si="11"/>
        <v>      記帳track one’s spend</v>
      </c>
    </row>
    <row r="72" spans="1:8" x14ac:dyDescent="0.25">
      <c r="A72" s="22" t="s">
        <v>224</v>
      </c>
      <c r="B72" s="22">
        <v>76</v>
      </c>
      <c r="C72" t="e">
        <f t="shared" si="6"/>
        <v>#VALUE!</v>
      </c>
      <c r="D72">
        <f t="shared" si="7"/>
        <v>3</v>
      </c>
      <c r="E72">
        <f t="shared" si="8"/>
        <v>24</v>
      </c>
      <c r="F72" t="str">
        <f t="shared" si="9"/>
        <v>71.      自傳autobiog</v>
      </c>
      <c r="G72" t="str">
        <f t="shared" si="10"/>
        <v>      自傳autobiography</v>
      </c>
      <c r="H72" t="str">
        <f t="shared" si="11"/>
        <v>      自傳autobiograp</v>
      </c>
    </row>
    <row r="73" spans="1:8" x14ac:dyDescent="0.25">
      <c r="A73" s="22" t="s">
        <v>225</v>
      </c>
      <c r="B73" s="22">
        <v>77</v>
      </c>
      <c r="C73" t="e">
        <f t="shared" si="6"/>
        <v>#VALUE!</v>
      </c>
      <c r="D73">
        <f t="shared" si="7"/>
        <v>3</v>
      </c>
      <c r="E73">
        <f t="shared" si="8"/>
        <v>16</v>
      </c>
      <c r="F73" t="str">
        <f t="shared" si="9"/>
        <v>72.   </v>
      </c>
      <c r="G73" t="str">
        <f t="shared" si="10"/>
        <v>      一周單</v>
      </c>
      <c r="H73" t="str">
        <f t="shared" si="11"/>
        <v xml:space="preserve">      </v>
      </c>
    </row>
    <row r="74" spans="1:8" x14ac:dyDescent="0.25">
      <c r="A74" s="22" t="s">
        <v>226</v>
      </c>
      <c r="B74" s="22">
        <v>78</v>
      </c>
      <c r="C74" t="e">
        <f t="shared" si="6"/>
        <v>#VALUE!</v>
      </c>
      <c r="D74">
        <f t="shared" si="7"/>
        <v>3</v>
      </c>
      <c r="E74">
        <f t="shared" si="8"/>
        <v>22</v>
      </c>
      <c r="F74" t="str">
        <f t="shared" si="9"/>
        <v>73.      淹水 (floo</v>
      </c>
      <c r="G74" t="str">
        <f t="shared" si="10"/>
        <v>      淹水 (flooding)</v>
      </c>
      <c r="H74" t="str">
        <f t="shared" si="11"/>
        <v>      淹水 (floodin</v>
      </c>
    </row>
    <row r="75" spans="1:8" x14ac:dyDescent="0.25">
      <c r="A75" s="22" t="s">
        <v>227</v>
      </c>
      <c r="B75" s="22">
        <v>79</v>
      </c>
      <c r="C75" t="e">
        <f t="shared" si="6"/>
        <v>#VALUE!</v>
      </c>
      <c r="D75">
        <f t="shared" si="7"/>
        <v>3</v>
      </c>
      <c r="E75">
        <f t="shared" si="8"/>
        <v>21</v>
      </c>
      <c r="F75" t="str">
        <f t="shared" si="9"/>
        <v>74.      出包 (mes</v>
      </c>
      <c r="G75" t="str">
        <f t="shared" si="10"/>
        <v>      出包 (mess up)</v>
      </c>
      <c r="H75" t="str">
        <f t="shared" si="11"/>
        <v>      出包 (mess u</v>
      </c>
    </row>
    <row r="76" spans="1:8" x14ac:dyDescent="0.25">
      <c r="A76" s="22" t="s">
        <v>228</v>
      </c>
      <c r="B76" s="22">
        <v>80</v>
      </c>
      <c r="C76" t="e">
        <f t="shared" si="6"/>
        <v>#VALUE!</v>
      </c>
      <c r="D76">
        <f t="shared" si="7"/>
        <v>3</v>
      </c>
      <c r="E76">
        <f t="shared" si="8"/>
        <v>31</v>
      </c>
      <c r="F76" t="str">
        <f t="shared" si="9"/>
        <v>75.      費用帳戶 (expense a</v>
      </c>
      <c r="G76" t="str">
        <f t="shared" si="10"/>
        <v>      費用帳戶 (expense account</v>
      </c>
      <c r="H76" t="str">
        <f t="shared" si="11"/>
        <v>      費用帳戶 (expense acc</v>
      </c>
    </row>
    <row r="77" spans="1:8" x14ac:dyDescent="0.25">
      <c r="A77" s="22" t="s">
        <v>229</v>
      </c>
      <c r="B77" s="22">
        <v>81</v>
      </c>
      <c r="C77" t="e">
        <f t="shared" si="6"/>
        <v>#VALUE!</v>
      </c>
      <c r="D77">
        <f t="shared" si="7"/>
        <v>3</v>
      </c>
      <c r="E77">
        <f t="shared" si="8"/>
        <v>24</v>
      </c>
      <c r="F77" t="str">
        <f t="shared" si="9"/>
        <v>76.      退休 (retire</v>
      </c>
      <c r="G77" t="str">
        <f t="shared" si="10"/>
        <v>      退休 (retirement)</v>
      </c>
      <c r="H77" t="str">
        <f t="shared" si="11"/>
        <v>      退休 (retiremen</v>
      </c>
    </row>
    <row r="78" spans="1:8" x14ac:dyDescent="0.25">
      <c r="A78" s="22" t="s">
        <v>230</v>
      </c>
      <c r="B78" s="22">
        <v>82</v>
      </c>
      <c r="C78" t="e">
        <f t="shared" si="6"/>
        <v>#VALUE!</v>
      </c>
      <c r="D78">
        <f t="shared" si="7"/>
        <v>3</v>
      </c>
      <c r="E78">
        <f t="shared" si="8"/>
        <v>28</v>
      </c>
      <c r="F78" t="str">
        <f t="shared" si="9"/>
        <v>77.      追劇 (binge-watc</v>
      </c>
      <c r="G78" t="str">
        <f t="shared" si="10"/>
        <v>      追劇 (binge-watching)</v>
      </c>
      <c r="H78" t="str">
        <f t="shared" si="11"/>
        <v>      追劇 (binge-watchin</v>
      </c>
    </row>
    <row r="79" spans="1:8" x14ac:dyDescent="0.25">
      <c r="A79" s="22" t="s">
        <v>231</v>
      </c>
      <c r="B79" s="22">
        <v>83</v>
      </c>
      <c r="C79" t="e">
        <f t="shared" si="6"/>
        <v>#VALUE!</v>
      </c>
      <c r="D79">
        <f t="shared" si="7"/>
        <v>3</v>
      </c>
      <c r="E79">
        <f t="shared" si="8"/>
        <v>26</v>
      </c>
      <c r="F79" t="str">
        <f t="shared" si="9"/>
        <v>78.      工作證 (work p</v>
      </c>
      <c r="G79" t="str">
        <f t="shared" si="10"/>
        <v>      工作證 (work permit)</v>
      </c>
      <c r="H79" t="str">
        <f t="shared" si="11"/>
        <v>      工作證 (work perm</v>
      </c>
    </row>
    <row r="80" spans="1:8" x14ac:dyDescent="0.25">
      <c r="A80" s="22" t="s">
        <v>232</v>
      </c>
      <c r="B80" s="22">
        <v>84</v>
      </c>
      <c r="C80" t="e">
        <f t="shared" si="6"/>
        <v>#VALUE!</v>
      </c>
      <c r="D80">
        <f t="shared" si="7"/>
        <v>3</v>
      </c>
      <c r="E80">
        <f t="shared" si="8"/>
        <v>23</v>
      </c>
      <c r="F80" t="str">
        <f t="shared" si="9"/>
        <v xml:space="preserve">79.      抽籤 (draw </v>
      </c>
      <c r="G80" t="str">
        <f t="shared" si="10"/>
        <v>      抽籤 (draw lots)</v>
      </c>
      <c r="H80" t="str">
        <f t="shared" si="11"/>
        <v>      抽籤 (draw lot</v>
      </c>
    </row>
    <row r="81" spans="1:8" x14ac:dyDescent="0.25">
      <c r="A81" s="22" t="s">
        <v>233</v>
      </c>
      <c r="B81" s="22">
        <v>85</v>
      </c>
      <c r="C81" t="e">
        <f t="shared" si="6"/>
        <v>#VALUE!</v>
      </c>
      <c r="D81">
        <f t="shared" si="7"/>
        <v>3</v>
      </c>
      <c r="E81">
        <f t="shared" si="8"/>
        <v>22</v>
      </c>
      <c r="F81" t="str">
        <f t="shared" si="9"/>
        <v>80.      延期 (post</v>
      </c>
      <c r="G81" t="str">
        <f t="shared" si="10"/>
        <v>      延期 (postpone)</v>
      </c>
      <c r="H81" t="str">
        <f t="shared" si="11"/>
        <v>      延期 (postpon</v>
      </c>
    </row>
    <row r="82" spans="1:8" x14ac:dyDescent="0.25">
      <c r="A82" s="22" t="s">
        <v>234</v>
      </c>
      <c r="B82" s="22">
        <v>86</v>
      </c>
      <c r="C82" t="e">
        <f t="shared" si="6"/>
        <v>#VALUE!</v>
      </c>
      <c r="D82">
        <f t="shared" si="7"/>
        <v>3</v>
      </c>
      <c r="E82">
        <f t="shared" si="8"/>
        <v>19</v>
      </c>
      <c r="F82" t="str">
        <f t="shared" si="9"/>
        <v>81.      演習 (d</v>
      </c>
      <c r="G82" t="str">
        <f t="shared" si="10"/>
        <v>      演習 (drill)</v>
      </c>
      <c r="H82" t="str">
        <f t="shared" si="11"/>
        <v>      演習 (dril</v>
      </c>
    </row>
    <row r="83" spans="1:8" x14ac:dyDescent="0.25">
      <c r="A83" s="22" t="s">
        <v>235</v>
      </c>
      <c r="B83" s="22">
        <v>87</v>
      </c>
      <c r="C83" t="e">
        <f t="shared" si="6"/>
        <v>#VALUE!</v>
      </c>
      <c r="D83">
        <f t="shared" si="7"/>
        <v>3</v>
      </c>
      <c r="E83">
        <f t="shared" si="8"/>
        <v>19</v>
      </c>
      <c r="F83" t="str">
        <f t="shared" si="9"/>
        <v>82.      詐欺 (f</v>
      </c>
      <c r="G83" t="str">
        <f t="shared" si="10"/>
        <v>      詐欺 (fraud)</v>
      </c>
      <c r="H83" t="str">
        <f t="shared" si="11"/>
        <v>      詐欺 (frau</v>
      </c>
    </row>
    <row r="84" spans="1:8" x14ac:dyDescent="0.25">
      <c r="A84" s="22" t="s">
        <v>236</v>
      </c>
      <c r="B84" s="22">
        <v>88</v>
      </c>
      <c r="C84" t="e">
        <f t="shared" si="6"/>
        <v>#VALUE!</v>
      </c>
      <c r="D84">
        <f t="shared" si="7"/>
        <v>3</v>
      </c>
      <c r="E84">
        <f t="shared" si="8"/>
        <v>35</v>
      </c>
      <c r="F84" t="str">
        <f t="shared" si="9"/>
        <v>83.   </v>
      </c>
      <c r="G84" t="str">
        <f t="shared" si="10"/>
        <v>      點餐一</v>
      </c>
      <c r="H84" t="str">
        <f t="shared" si="11"/>
        <v xml:space="preserve">      </v>
      </c>
    </row>
    <row r="85" spans="1:8" x14ac:dyDescent="0.25">
      <c r="A85" s="22" t="s">
        <v>237</v>
      </c>
      <c r="B85" s="22">
        <v>91</v>
      </c>
      <c r="C85" t="e">
        <f t="shared" si="6"/>
        <v>#VALUE!</v>
      </c>
      <c r="D85">
        <f t="shared" si="7"/>
        <v>3</v>
      </c>
      <c r="E85">
        <f t="shared" si="8"/>
        <v>27</v>
      </c>
      <c r="F85" t="str">
        <f t="shared" si="9"/>
        <v>84.      避稅 (tax avoid</v>
      </c>
      <c r="G85" t="str">
        <f t="shared" si="10"/>
        <v>      避稅 (tax avoidance)</v>
      </c>
      <c r="H85" t="str">
        <f t="shared" si="11"/>
        <v>      避稅 (tax avoidanc</v>
      </c>
    </row>
    <row r="86" spans="1:8" x14ac:dyDescent="0.25">
      <c r="A86" s="22" t="s">
        <v>238</v>
      </c>
      <c r="B86" s="22">
        <v>92</v>
      </c>
      <c r="C86" t="e">
        <f t="shared" si="6"/>
        <v>#VALUE!</v>
      </c>
      <c r="D86">
        <f t="shared" si="7"/>
        <v>3</v>
      </c>
      <c r="E86">
        <f t="shared" si="8"/>
        <v>22</v>
      </c>
      <c r="F86" t="str">
        <f t="shared" si="9"/>
        <v>85.      爽約 (stan</v>
      </c>
      <c r="G86" t="str">
        <f t="shared" si="10"/>
        <v>      爽約 (stand up)</v>
      </c>
      <c r="H86" t="str">
        <f t="shared" si="11"/>
        <v>      爽約 (stand u</v>
      </c>
    </row>
    <row r="87" spans="1:8" x14ac:dyDescent="0.25">
      <c r="A87" s="22" t="s">
        <v>239</v>
      </c>
      <c r="B87" s="22">
        <v>93</v>
      </c>
      <c r="C87" t="e">
        <f t="shared" si="6"/>
        <v>#VALUE!</v>
      </c>
      <c r="D87">
        <f t="shared" si="7"/>
        <v>3</v>
      </c>
      <c r="E87">
        <f t="shared" si="8"/>
        <v>32</v>
      </c>
      <c r="F87" t="str">
        <f t="shared" si="9"/>
        <v>86.      違約 (Breach of cont</v>
      </c>
      <c r="G87" t="str">
        <f t="shared" si="10"/>
        <v>      違約 (Breach of contract)</v>
      </c>
      <c r="H87" t="str">
        <f t="shared" si="11"/>
        <v>      違約 (Breach of contrac</v>
      </c>
    </row>
    <row r="88" spans="1:8" x14ac:dyDescent="0.25">
      <c r="A88" s="22" t="s">
        <v>240</v>
      </c>
      <c r="B88" s="22">
        <v>94</v>
      </c>
      <c r="C88" t="e">
        <f t="shared" si="6"/>
        <v>#VALUE!</v>
      </c>
      <c r="D88">
        <f t="shared" si="7"/>
        <v>3</v>
      </c>
      <c r="E88">
        <f t="shared" si="8"/>
        <v>51</v>
      </c>
      <c r="F88" t="str">
        <f t="shared" si="9"/>
        <v>87.      別再把 e.x. 當</v>
      </c>
      <c r="G88" t="str">
        <f t="shared" si="10"/>
        <v>      別再把 e.x. 當成舉例、對決</v>
      </c>
      <c r="H88" t="str">
        <f t="shared" si="11"/>
        <v>      別再把 e.</v>
      </c>
    </row>
    <row r="89" spans="1:8" x14ac:dyDescent="0.25">
      <c r="A89" s="22" t="s">
        <v>241</v>
      </c>
      <c r="B89" s="22">
        <v>96</v>
      </c>
      <c r="C89" t="e">
        <f t="shared" si="6"/>
        <v>#VALUE!</v>
      </c>
      <c r="D89">
        <f t="shared" si="7"/>
        <v>3</v>
      </c>
      <c r="E89">
        <f t="shared" si="8"/>
        <v>37</v>
      </c>
      <c r="F89" t="str">
        <f t="shared" si="9"/>
        <v>88.      負利率 (negative interest</v>
      </c>
      <c r="G89" t="str">
        <f t="shared" si="10"/>
        <v>      負利率 (negative interest rate)</v>
      </c>
      <c r="H89" t="str">
        <f t="shared" si="11"/>
        <v>      負利率 (negative interest ra</v>
      </c>
    </row>
    <row r="90" spans="1:8" x14ac:dyDescent="0.25">
      <c r="A90" s="22" t="s">
        <v>242</v>
      </c>
      <c r="B90" s="22">
        <v>97</v>
      </c>
      <c r="C90" t="e">
        <f t="shared" si="6"/>
        <v>#VALUE!</v>
      </c>
      <c r="D90">
        <f t="shared" si="7"/>
        <v>3</v>
      </c>
      <c r="E90">
        <f t="shared" si="8"/>
        <v>22</v>
      </c>
      <c r="F90" t="str">
        <f t="shared" si="9"/>
        <v>89.      激勵 (moti</v>
      </c>
      <c r="G90" t="str">
        <f t="shared" si="10"/>
        <v>      激勵 (motivate)</v>
      </c>
      <c r="H90" t="str">
        <f t="shared" si="11"/>
        <v>      激勵 (motivat</v>
      </c>
    </row>
    <row r="91" spans="1:8" x14ac:dyDescent="0.25">
      <c r="A91" s="22" t="s">
        <v>243</v>
      </c>
      <c r="B91" s="22">
        <v>98</v>
      </c>
      <c r="C91" t="e">
        <f t="shared" si="6"/>
        <v>#VALUE!</v>
      </c>
      <c r="D91">
        <f t="shared" si="7"/>
        <v>3</v>
      </c>
      <c r="E91">
        <f t="shared" si="8"/>
        <v>27</v>
      </c>
      <c r="F91" t="str">
        <f t="shared" si="9"/>
        <v>90.      破冰 (break the</v>
      </c>
      <c r="G91" t="str">
        <f t="shared" si="10"/>
        <v>      破冰 (break the ice)</v>
      </c>
      <c r="H91" t="str">
        <f t="shared" si="11"/>
        <v>      破冰 (break the ic</v>
      </c>
    </row>
    <row r="92" spans="1:8" x14ac:dyDescent="0.25">
      <c r="A92" s="22" t="s">
        <v>244</v>
      </c>
      <c r="B92" s="22">
        <v>99</v>
      </c>
      <c r="C92" t="e">
        <f t="shared" si="6"/>
        <v>#VALUE!</v>
      </c>
      <c r="D92">
        <f t="shared" si="7"/>
        <v>3</v>
      </c>
      <c r="E92">
        <f t="shared" si="8"/>
        <v>23</v>
      </c>
      <c r="F92" t="str">
        <f t="shared" si="9"/>
        <v>91.      共識 (conse</v>
      </c>
      <c r="G92" t="str">
        <f t="shared" si="10"/>
        <v>      共識 (consensus)</v>
      </c>
      <c r="H92" t="str">
        <f t="shared" si="11"/>
        <v>      共識 (consensu</v>
      </c>
    </row>
    <row r="93" spans="1:8" x14ac:dyDescent="0.25">
      <c r="A93" s="22" t="s">
        <v>245</v>
      </c>
      <c r="B93" s="22">
        <v>100</v>
      </c>
      <c r="C93" t="e">
        <f t="shared" si="6"/>
        <v>#VALUE!</v>
      </c>
      <c r="D93">
        <f t="shared" si="7"/>
        <v>3</v>
      </c>
      <c r="E93">
        <f t="shared" si="8"/>
        <v>20</v>
      </c>
      <c r="F93" t="str">
        <f t="shared" si="9"/>
        <v>92.      合法的 (</v>
      </c>
      <c r="G93" t="str">
        <f t="shared" si="10"/>
        <v>      合法的 (legal)</v>
      </c>
      <c r="H93" t="str">
        <f t="shared" si="11"/>
        <v>      合法的 (leg</v>
      </c>
    </row>
    <row r="94" spans="1:8" x14ac:dyDescent="0.25">
      <c r="A94" s="22" t="s">
        <v>246</v>
      </c>
      <c r="B94" s="22">
        <v>101</v>
      </c>
      <c r="C94" t="e">
        <f t="shared" si="6"/>
        <v>#VALUE!</v>
      </c>
      <c r="D94">
        <f t="shared" si="7"/>
        <v>3</v>
      </c>
      <c r="E94">
        <f t="shared" si="8"/>
        <v>26</v>
      </c>
      <c r="F94" t="str">
        <f t="shared" si="9"/>
        <v>93.      功勞 (contribu</v>
      </c>
      <c r="G94" t="str">
        <f t="shared" si="10"/>
        <v>      功勞 (contribution)</v>
      </c>
      <c r="H94" t="str">
        <f t="shared" si="11"/>
        <v>      功勞 (contributio</v>
      </c>
    </row>
    <row r="95" spans="1:8" x14ac:dyDescent="0.25">
      <c r="A95" s="22" t="s">
        <v>247</v>
      </c>
      <c r="B95" s="22">
        <v>102</v>
      </c>
      <c r="C95" t="e">
        <f t="shared" si="6"/>
        <v>#VALUE!</v>
      </c>
      <c r="D95">
        <f t="shared" si="7"/>
        <v>3</v>
      </c>
      <c r="E95">
        <f t="shared" si="8"/>
        <v>57</v>
      </c>
      <c r="F95" t="str">
        <f t="shared" si="9"/>
        <v>94.      「坐上計程車」，英文該用get on還</v>
      </c>
      <c r="G95" t="str">
        <f t="shared" si="10"/>
        <v>      「坐上計程車」，英文該用get on還是get i</v>
      </c>
      <c r="H95" t="str">
        <f t="shared" si="11"/>
        <v>      「坐上計程車」，英文該</v>
      </c>
    </row>
    <row r="96" spans="1:8" x14ac:dyDescent="0.25">
      <c r="A96" s="22" t="s">
        <v>248</v>
      </c>
      <c r="B96" s="22">
        <v>104</v>
      </c>
      <c r="C96" t="e">
        <f t="shared" si="6"/>
        <v>#VALUE!</v>
      </c>
      <c r="D96">
        <f t="shared" si="7"/>
        <v>3</v>
      </c>
      <c r="E96">
        <f t="shared" si="8"/>
        <v>49</v>
      </c>
      <c r="F96" t="str">
        <f t="shared" si="9"/>
        <v>95.      ASAP、OOO、</v>
      </c>
      <c r="G96" t="str">
        <f t="shared" si="10"/>
        <v>      ASAP、OOO、FYI，你都</v>
      </c>
      <c r="H96" t="str">
        <f t="shared" si="11"/>
        <v>      ASAP、OOO、F</v>
      </c>
    </row>
    <row r="97" spans="1:8" x14ac:dyDescent="0.25">
      <c r="A97" s="22" t="s">
        <v>249</v>
      </c>
      <c r="B97" s="22">
        <v>110</v>
      </c>
      <c r="C97" t="e">
        <f t="shared" si="6"/>
        <v>#VALUE!</v>
      </c>
      <c r="D97">
        <f t="shared" si="7"/>
        <v>3</v>
      </c>
      <c r="E97">
        <f t="shared" si="8"/>
        <v>58</v>
      </c>
      <c r="F97" t="str">
        <f t="shared" si="9"/>
        <v>96.      「answer your calli</v>
      </c>
      <c r="G97" t="str">
        <f t="shared" si="10"/>
        <v>      「answer your calling.」不是</v>
      </c>
      <c r="H97" t="str">
        <f t="shared" si="11"/>
        <v>      「answer your calling</v>
      </c>
    </row>
  </sheetData>
  <phoneticPr fontId="1" type="noConversion"/>
  <hyperlinks>
    <hyperlink ref="A2" location="_Toc513619364" display="_Toc513619364"/>
    <hyperlink ref="B2" location="_Toc513619364" display="_Toc513619364"/>
    <hyperlink ref="A3" location="_Toc513619365" display="_Toc513619365"/>
    <hyperlink ref="B3" location="_Toc513619365" display="_Toc513619365"/>
    <hyperlink ref="A4" location="_Toc513619366" display="_Toc513619366"/>
    <hyperlink ref="B4" location="_Toc513619366" display="_Toc513619366"/>
    <hyperlink ref="A5" location="_Toc513619367" display="_Toc513619367"/>
    <hyperlink ref="B5" location="_Toc513619367" display="_Toc513619367"/>
    <hyperlink ref="A6" location="_Toc513619368" display="_Toc513619368"/>
    <hyperlink ref="B6" location="_Toc513619368" display="_Toc513619368"/>
    <hyperlink ref="A7" location="_Toc513619369" display="_Toc513619369"/>
    <hyperlink ref="B7" location="_Toc513619369" display="_Toc513619369"/>
    <hyperlink ref="A8" location="_Toc513619370" display="_Toc513619370"/>
    <hyperlink ref="B8" location="_Toc513619370" display="_Toc513619370"/>
    <hyperlink ref="A9" location="_Toc513619371" display="_Toc513619371"/>
    <hyperlink ref="B9" location="_Toc513619371" display="_Toc513619371"/>
    <hyperlink ref="A10" location="_Toc513619372" display="_Toc513619372"/>
    <hyperlink ref="B10" location="_Toc513619372" display="_Toc513619372"/>
    <hyperlink ref="A11" location="_Toc513619373" display="_Toc513619373"/>
    <hyperlink ref="B11" location="_Toc513619373" display="_Toc513619373"/>
    <hyperlink ref="A12" location="_Toc513619374" display="_Toc513619374"/>
    <hyperlink ref="B12" location="_Toc513619374" display="_Toc513619374"/>
    <hyperlink ref="A13" location="_Toc513619375" display="_Toc513619375"/>
    <hyperlink ref="B13" location="_Toc513619375" display="_Toc513619375"/>
    <hyperlink ref="A14" location="_Toc513619376" display="_Toc513619376"/>
    <hyperlink ref="B14" location="_Toc513619376" display="_Toc513619376"/>
    <hyperlink ref="A15" location="_Toc513619377" display="_Toc513619377"/>
    <hyperlink ref="B15" location="_Toc513619377" display="_Toc513619377"/>
    <hyperlink ref="A16" location="_Toc513619378" display="_Toc513619378"/>
    <hyperlink ref="B16" location="_Toc513619378" display="_Toc513619378"/>
    <hyperlink ref="A17" location="_Toc513619379" display="_Toc513619379"/>
    <hyperlink ref="B17" location="_Toc513619379" display="_Toc513619379"/>
    <hyperlink ref="A18" location="_Toc513619380" display="_Toc513619380"/>
    <hyperlink ref="B18" location="_Toc513619380" display="_Toc513619380"/>
    <hyperlink ref="A19" location="_Toc513619381" display="_Toc513619381"/>
    <hyperlink ref="B19" location="_Toc513619381" display="_Toc513619381"/>
    <hyperlink ref="A20" location="_Toc513619382" display="_Toc513619382"/>
    <hyperlink ref="B20" location="_Toc513619382" display="_Toc513619382"/>
    <hyperlink ref="A21" location="_Toc513619383" display="_Toc513619383"/>
    <hyperlink ref="B21" location="_Toc513619383" display="_Toc513619383"/>
    <hyperlink ref="A22" location="_Toc513619384" display="_Toc513619384"/>
    <hyperlink ref="B22" location="_Toc513619384" display="_Toc513619384"/>
    <hyperlink ref="A23" location="_Toc513619385" display="_Toc513619385"/>
    <hyperlink ref="B23" location="_Toc513619385" display="_Toc513619385"/>
    <hyperlink ref="A24" location="_Toc513619386" display="_Toc513619386"/>
    <hyperlink ref="B24" location="_Toc513619386" display="_Toc513619386"/>
    <hyperlink ref="A25" location="_Toc513619387" display="_Toc513619387"/>
    <hyperlink ref="B25" location="_Toc513619387" display="_Toc513619387"/>
    <hyperlink ref="A26" location="_Toc513619388" display="_Toc513619388"/>
    <hyperlink ref="B26" location="_Toc513619388" display="_Toc513619388"/>
    <hyperlink ref="A27" location="_Toc513619389" display="_Toc513619389"/>
    <hyperlink ref="B27" location="_Toc513619389" display="_Toc513619389"/>
    <hyperlink ref="A28" location="_Toc513619390" display="_Toc513619390"/>
    <hyperlink ref="B28" location="_Toc513619390" display="_Toc513619390"/>
    <hyperlink ref="A29" location="_Toc513619391" display="_Toc513619391"/>
    <hyperlink ref="B29" location="_Toc513619391" display="_Toc513619391"/>
    <hyperlink ref="A30" location="_Toc513619392" display="_Toc513619392"/>
    <hyperlink ref="B30" location="_Toc513619392" display="_Toc513619392"/>
    <hyperlink ref="A31" location="_Toc513619393" display="_Toc513619393"/>
    <hyperlink ref="B31" location="_Toc513619393" display="_Toc513619393"/>
    <hyperlink ref="A32" location="_Toc513619394" display="_Toc513619394"/>
    <hyperlink ref="B32" location="_Toc513619394" display="_Toc513619394"/>
    <hyperlink ref="A33" location="_Toc513619395" display="_Toc513619395"/>
    <hyperlink ref="B33" location="_Toc513619395" display="_Toc513619395"/>
    <hyperlink ref="A34" location="_Toc513619396" display="_Toc513619396"/>
    <hyperlink ref="B34" location="_Toc513619396" display="_Toc513619396"/>
    <hyperlink ref="A35" location="_Toc513619397" display="_Toc513619397"/>
    <hyperlink ref="B35" location="_Toc513619397" display="_Toc513619397"/>
    <hyperlink ref="A36" location="_Toc513619398" display="_Toc513619398"/>
    <hyperlink ref="B36" location="_Toc513619398" display="_Toc513619398"/>
    <hyperlink ref="A37" location="_Toc513619399" display="_Toc513619399"/>
    <hyperlink ref="B37" location="_Toc513619399" display="_Toc513619399"/>
    <hyperlink ref="A38" location="_Toc513619400" display="_Toc513619400"/>
    <hyperlink ref="B38" location="_Toc513619400" display="_Toc513619400"/>
    <hyperlink ref="A39" location="_Toc513619401" display="_Toc513619401"/>
    <hyperlink ref="B39" location="_Toc513619401" display="_Toc513619401"/>
    <hyperlink ref="A40" location="_Toc513619402" display="_Toc513619402"/>
    <hyperlink ref="B40" location="_Toc513619402" display="_Toc513619402"/>
    <hyperlink ref="A41" location="_Toc513619403" display="_Toc513619403"/>
    <hyperlink ref="B41" location="_Toc513619403" display="_Toc513619403"/>
    <hyperlink ref="A42" location="_Toc513619404" display="_Toc513619404"/>
    <hyperlink ref="B42" location="_Toc513619404" display="_Toc513619404"/>
    <hyperlink ref="A43" location="_Toc513619405" display="_Toc513619405"/>
    <hyperlink ref="B43" location="_Toc513619405" display="_Toc513619405"/>
    <hyperlink ref="A44" location="_Toc513619406" display="_Toc513619406"/>
    <hyperlink ref="B44" location="_Toc513619406" display="_Toc513619406"/>
    <hyperlink ref="A45" location="_Toc513619407" display="_Toc513619407"/>
    <hyperlink ref="B45" location="_Toc513619407" display="_Toc513619407"/>
    <hyperlink ref="A46" location="_Toc513619408" display="_Toc513619408"/>
    <hyperlink ref="B46" location="_Toc513619408" display="_Toc513619408"/>
    <hyperlink ref="A47" location="_Toc513619409" display="_Toc513619409"/>
    <hyperlink ref="B47" location="_Toc513619409" display="_Toc513619409"/>
    <hyperlink ref="A48" location="_Toc513619410" display="_Toc513619410"/>
    <hyperlink ref="B48" location="_Toc513619410" display="_Toc513619410"/>
    <hyperlink ref="A49" location="_Toc513619411" display="_Toc513619411"/>
    <hyperlink ref="B49" location="_Toc513619411" display="_Toc513619411"/>
    <hyperlink ref="A50" location="_Toc513619412" display="_Toc513619412"/>
    <hyperlink ref="B50" location="_Toc513619412" display="_Toc513619412"/>
    <hyperlink ref="A51" location="_Toc513619413" display="_Toc513619413"/>
    <hyperlink ref="B51" location="_Toc513619413" display="_Toc513619413"/>
    <hyperlink ref="A52" location="_Toc513619414" display="_Toc513619414"/>
    <hyperlink ref="B52" location="_Toc513619414" display="_Toc513619414"/>
    <hyperlink ref="A53" location="_Toc513619415" display="_Toc513619415"/>
    <hyperlink ref="B53" location="_Toc513619415" display="_Toc513619415"/>
    <hyperlink ref="A54" location="_Toc513619416" display="_Toc513619416"/>
    <hyperlink ref="B54" location="_Toc513619416" display="_Toc513619416"/>
    <hyperlink ref="A55" location="_Toc513619417" display="_Toc513619417"/>
    <hyperlink ref="B55" location="_Toc513619417" display="_Toc513619417"/>
    <hyperlink ref="A56" location="_Toc513619418" display="_Toc513619418"/>
    <hyperlink ref="B56" location="_Toc513619418" display="_Toc513619418"/>
    <hyperlink ref="A57" location="_Toc513619419" display="_Toc513619419"/>
    <hyperlink ref="B57" location="_Toc513619419" display="_Toc513619419"/>
    <hyperlink ref="A58" location="_Toc513619420" display="_Toc513619420"/>
    <hyperlink ref="B58" location="_Toc513619420" display="_Toc513619420"/>
    <hyperlink ref="A59" location="_Toc513619421" display="_Toc513619421"/>
    <hyperlink ref="B59" location="_Toc513619421" display="_Toc513619421"/>
    <hyperlink ref="A60" location="_Toc513619422" display="_Toc513619422"/>
    <hyperlink ref="B60" location="_Toc513619422" display="_Toc513619422"/>
    <hyperlink ref="A61" location="_Toc513619423" display="_Toc513619423"/>
    <hyperlink ref="B61" location="_Toc513619423" display="_Toc513619423"/>
    <hyperlink ref="A62" location="_Toc513619424" display="_Toc513619424"/>
    <hyperlink ref="B62" location="_Toc513619424" display="_Toc513619424"/>
    <hyperlink ref="A63" location="_Toc513619425" display="_Toc513619425"/>
    <hyperlink ref="B63" location="_Toc513619425" display="_Toc513619425"/>
    <hyperlink ref="A64" location="_Toc513619426" display="_Toc513619426"/>
    <hyperlink ref="B64" location="_Toc513619426" display="_Toc513619426"/>
    <hyperlink ref="A65" location="_Toc513619427" display="_Toc513619427"/>
    <hyperlink ref="B65" location="_Toc513619427" display="_Toc513619427"/>
    <hyperlink ref="A66" location="_Toc513619428" display="_Toc513619428"/>
    <hyperlink ref="B66" location="_Toc513619428" display="_Toc513619428"/>
    <hyperlink ref="A67" location="_Toc513619429" display="_Toc513619429"/>
    <hyperlink ref="B67" location="_Toc513619429" display="_Toc513619429"/>
    <hyperlink ref="A68" location="_Toc513619430" display="_Toc513619430"/>
    <hyperlink ref="B68" location="_Toc513619430" display="_Toc513619430"/>
    <hyperlink ref="A69" location="_Toc513619431" display="_Toc513619431"/>
    <hyperlink ref="B69" location="_Toc513619431" display="_Toc513619431"/>
    <hyperlink ref="A70" location="_Toc513619432" display="_Toc513619432"/>
    <hyperlink ref="B70" location="_Toc513619432" display="_Toc513619432"/>
    <hyperlink ref="A71" location="_Toc513619433" display="_Toc513619433"/>
    <hyperlink ref="B71" location="_Toc513619433" display="_Toc513619433"/>
    <hyperlink ref="A72" location="_Toc513619434" display="_Toc513619434"/>
    <hyperlink ref="B72" location="_Toc513619434" display="_Toc513619434"/>
    <hyperlink ref="A73" location="_Toc513619435" display="_Toc513619435"/>
    <hyperlink ref="B73" location="_Toc513619435" display="_Toc513619435"/>
    <hyperlink ref="A74" location="_Toc513619436" display="_Toc513619436"/>
    <hyperlink ref="B74" location="_Toc513619436" display="_Toc513619436"/>
    <hyperlink ref="A75" location="_Toc513619437" display="_Toc513619437"/>
    <hyperlink ref="B75" location="_Toc513619437" display="_Toc513619437"/>
    <hyperlink ref="A76" location="_Toc513619438" display="_Toc513619438"/>
    <hyperlink ref="B76" location="_Toc513619438" display="_Toc513619438"/>
    <hyperlink ref="A77" location="_Toc513619439" display="_Toc513619439"/>
    <hyperlink ref="B77" location="_Toc513619439" display="_Toc513619439"/>
    <hyperlink ref="A78" location="_Toc513619440" display="_Toc513619440"/>
    <hyperlink ref="B78" location="_Toc513619440" display="_Toc513619440"/>
    <hyperlink ref="A79" location="_Toc513619441" display="_Toc513619441"/>
    <hyperlink ref="B79" location="_Toc513619441" display="_Toc513619441"/>
    <hyperlink ref="A80" location="_Toc513619442" display="_Toc513619442"/>
    <hyperlink ref="B80" location="_Toc513619442" display="_Toc513619442"/>
    <hyperlink ref="A81" location="_Toc513619443" display="_Toc513619443"/>
    <hyperlink ref="B81" location="_Toc513619443" display="_Toc513619443"/>
    <hyperlink ref="A82" location="_Toc513619444" display="_Toc513619444"/>
    <hyperlink ref="B82" location="_Toc513619444" display="_Toc513619444"/>
    <hyperlink ref="A83" location="_Toc513619445" display="_Toc513619445"/>
    <hyperlink ref="B83" location="_Toc513619445" display="_Toc513619445"/>
    <hyperlink ref="A84" location="_Toc513619446" display="_Toc513619446"/>
    <hyperlink ref="B84" location="_Toc513619446" display="_Toc513619446"/>
    <hyperlink ref="A85" location="_Toc513619447" display="_Toc513619447"/>
    <hyperlink ref="B85" location="_Toc513619447" display="_Toc513619447"/>
    <hyperlink ref="A86" location="_Toc513619448" display="_Toc513619448"/>
    <hyperlink ref="B86" location="_Toc513619448" display="_Toc513619448"/>
    <hyperlink ref="A87" location="_Toc513619449" display="_Toc513619449"/>
    <hyperlink ref="B87" location="_Toc513619449" display="_Toc513619449"/>
    <hyperlink ref="A88" location="_Toc513619450" display="_Toc513619450"/>
    <hyperlink ref="B88" location="_Toc513619450" display="_Toc513619450"/>
    <hyperlink ref="A89" location="_Toc513619451" display="_Toc513619451"/>
    <hyperlink ref="B89" location="_Toc513619451" display="_Toc513619451"/>
    <hyperlink ref="A90" location="_Toc513619452" display="_Toc513619452"/>
    <hyperlink ref="B90" location="_Toc513619452" display="_Toc513619452"/>
    <hyperlink ref="A91" location="_Toc513619453" display="_Toc513619453"/>
    <hyperlink ref="B91" location="_Toc513619453" display="_Toc513619453"/>
    <hyperlink ref="A92" location="_Toc513619454" display="_Toc513619454"/>
    <hyperlink ref="B92" location="_Toc513619454" display="_Toc513619454"/>
    <hyperlink ref="A93" location="_Toc513619455" display="_Toc513619455"/>
    <hyperlink ref="B93" location="_Toc513619455" display="_Toc513619455"/>
    <hyperlink ref="A94" location="_Toc513619456" display="_Toc513619456"/>
    <hyperlink ref="B94" location="_Toc513619456" display="_Toc513619456"/>
    <hyperlink ref="A95" location="_Toc513619457" display="_Toc513619457"/>
    <hyperlink ref="B95" location="_Toc513619457" display="_Toc513619457"/>
    <hyperlink ref="A96" location="_Toc513619458" display="_Toc513619458"/>
    <hyperlink ref="B96" location="_Toc513619458" display="_Toc513619458"/>
    <hyperlink ref="A97" location="_Toc513619459" display="_Toc513619459"/>
    <hyperlink ref="B97" location="_Toc513619459" display="_Toc513619459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>
    <tabColor theme="5"/>
  </sheetPr>
  <dimension ref="A1:D5"/>
  <sheetViews>
    <sheetView workbookViewId="0">
      <selection sqref="A1:B1048576"/>
    </sheetView>
  </sheetViews>
  <sheetFormatPr defaultRowHeight="16.5" x14ac:dyDescent="0.25"/>
  <cols>
    <col min="2" max="2" width="13.875" customWidth="1"/>
    <col min="3" max="3" width="11.5" customWidth="1"/>
    <col min="4" max="4" width="19.125" customWidth="1"/>
  </cols>
  <sheetData>
    <row r="1" spans="1:4" x14ac:dyDescent="0.25">
      <c r="A1" t="s">
        <v>4</v>
      </c>
      <c r="B1" t="s">
        <v>5</v>
      </c>
    </row>
    <row r="2" spans="1:4" ht="18.75" x14ac:dyDescent="0.25">
      <c r="A2" t="s">
        <v>0</v>
      </c>
      <c r="B2" t="str">
        <f>SUBSTITUTE(SUBSTITUTE(SUBSTITUTE(SUBSTITUTE(SUBSTITUTE(SUBSTITUTE(SUBSTITUTE(SUBSTITUTE(SUBSTITUTE(SUBSTITUTE(A2,"0","零"),"1","一"),"2","二"),"3","三"),"4","四"),"5","五"),"6","六"),"7","七"),"8","八"),"9","九")</f>
        <v>二三D</v>
      </c>
      <c r="D2" s="1"/>
    </row>
    <row r="3" spans="1:4" ht="18.75" x14ac:dyDescent="0.25">
      <c r="A3" t="s">
        <v>1</v>
      </c>
      <c r="B3" t="str">
        <f t="shared" ref="B3:B4" si="0">SUBSTITUTE(SUBSTITUTE(SUBSTITUTE(SUBSTITUTE(SUBSTITUTE(SUBSTITUTE(SUBSTITUTE(SUBSTITUTE(SUBSTITUTE(SUBSTITUTE(A3,"0","零"),"1","一"),"2","二"),"3","三"),"4","四"),"5","五"),"6","六"),"7","七"),"8","八"),"9","九")</f>
        <v>A一一二</v>
      </c>
      <c r="D3" s="2"/>
    </row>
    <row r="4" spans="1:4" x14ac:dyDescent="0.25">
      <c r="A4" t="s">
        <v>2</v>
      </c>
      <c r="B4" t="str">
        <f t="shared" si="0"/>
        <v>一A二B三C</v>
      </c>
      <c r="D4" s="4" t="s">
        <v>3</v>
      </c>
    </row>
    <row r="5" spans="1:4" ht="18.75" x14ac:dyDescent="0.25">
      <c r="A5" s="3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E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" sqref="F2:H2"/>
    </sheetView>
  </sheetViews>
  <sheetFormatPr defaultRowHeight="16.5" x14ac:dyDescent="0.25"/>
  <cols>
    <col min="1" max="1" width="9.875" customWidth="1"/>
    <col min="2" max="2" width="9.375" customWidth="1"/>
    <col min="3" max="3" width="7" customWidth="1"/>
    <col min="4" max="5" width="4.75" customWidth="1"/>
    <col min="6" max="6" width="13.5" customWidth="1"/>
    <col min="7" max="7" width="12.5" customWidth="1"/>
  </cols>
  <sheetData>
    <row r="1" spans="1:5" x14ac:dyDescent="0.25">
      <c r="A1" t="s">
        <v>6</v>
      </c>
      <c r="B1" t="s">
        <v>7</v>
      </c>
      <c r="C1" t="s">
        <v>8</v>
      </c>
    </row>
    <row r="2" spans="1:5" x14ac:dyDescent="0.25">
      <c r="A2">
        <v>1</v>
      </c>
      <c r="B2" t="str">
        <f>SUBSTITUTE(SUBSTITUTE(SUBSTITUTE(SUBSTITUTE(SUBSTITUTE(SUBSTITUTE(SUBSTITUTE(SUBSTITUTE(SUBSTITUTE(SUBSTITUTE(A2,"0","零"),"1","一"),"2","二"),"3","三"),"4","四"),"5","五"),"6","六"),"7","七"),"8","八"),"9","九")</f>
        <v>一</v>
      </c>
      <c r="C2" t="s">
        <v>9</v>
      </c>
      <c r="D2">
        <f>LEN(A2)</f>
        <v>1</v>
      </c>
      <c r="E2">
        <f>LEN(B2)</f>
        <v>1</v>
      </c>
    </row>
    <row r="3" spans="1:5" x14ac:dyDescent="0.25">
      <c r="A3">
        <v>2</v>
      </c>
      <c r="B3" t="str">
        <f t="shared" ref="B3:B66" si="0">SUBSTITUTE(SUBSTITUTE(SUBSTITUTE(SUBSTITUTE(SUBSTITUTE(SUBSTITUTE(SUBSTITUTE(SUBSTITUTE(SUBSTITUTE(SUBSTITUTE(A3,"0","零"),"1","一"),"2","二"),"3","三"),"4","四"),"5","五"),"6","六"),"7","七"),"8","八"),"9","九")</f>
        <v>二</v>
      </c>
      <c r="C3" t="s">
        <v>10</v>
      </c>
      <c r="D3">
        <f>LENB(A3)</f>
        <v>1</v>
      </c>
      <c r="E3">
        <f>LENB(B3)</f>
        <v>2</v>
      </c>
    </row>
    <row r="4" spans="1:5" x14ac:dyDescent="0.25">
      <c r="A4">
        <v>3</v>
      </c>
      <c r="B4" t="str">
        <f t="shared" si="0"/>
        <v>三</v>
      </c>
      <c r="C4" t="s">
        <v>11</v>
      </c>
    </row>
    <row r="5" spans="1:5" x14ac:dyDescent="0.25">
      <c r="A5">
        <v>4</v>
      </c>
      <c r="B5" t="str">
        <f t="shared" si="0"/>
        <v>四</v>
      </c>
      <c r="C5" t="s">
        <v>12</v>
      </c>
    </row>
    <row r="6" spans="1:5" x14ac:dyDescent="0.25">
      <c r="A6">
        <v>5</v>
      </c>
      <c r="B6" t="str">
        <f t="shared" si="0"/>
        <v>五</v>
      </c>
      <c r="C6" t="s">
        <v>13</v>
      </c>
    </row>
    <row r="7" spans="1:5" x14ac:dyDescent="0.25">
      <c r="A7">
        <v>6</v>
      </c>
      <c r="B7" t="str">
        <f t="shared" si="0"/>
        <v>六</v>
      </c>
      <c r="C7" t="s">
        <v>14</v>
      </c>
    </row>
    <row r="8" spans="1:5" x14ac:dyDescent="0.25">
      <c r="A8">
        <v>7</v>
      </c>
      <c r="B8" t="str">
        <f t="shared" si="0"/>
        <v>七</v>
      </c>
      <c r="C8" t="s">
        <v>15</v>
      </c>
    </row>
    <row r="9" spans="1:5" x14ac:dyDescent="0.25">
      <c r="A9">
        <v>8</v>
      </c>
      <c r="B9" t="str">
        <f t="shared" si="0"/>
        <v>八</v>
      </c>
      <c r="C9" t="s">
        <v>16</v>
      </c>
    </row>
    <row r="10" spans="1:5" x14ac:dyDescent="0.25">
      <c r="A10">
        <v>9</v>
      </c>
      <c r="B10" t="str">
        <f t="shared" si="0"/>
        <v>九</v>
      </c>
      <c r="C10" t="s">
        <v>17</v>
      </c>
    </row>
    <row r="11" spans="1:5" x14ac:dyDescent="0.25">
      <c r="A11">
        <v>10</v>
      </c>
      <c r="B11" t="str">
        <f t="shared" si="0"/>
        <v>一零</v>
      </c>
      <c r="C11" t="s">
        <v>18</v>
      </c>
    </row>
    <row r="12" spans="1:5" x14ac:dyDescent="0.25">
      <c r="A12">
        <v>11</v>
      </c>
      <c r="B12" t="str">
        <f t="shared" si="0"/>
        <v>一一</v>
      </c>
      <c r="C12" t="s">
        <v>19</v>
      </c>
    </row>
    <row r="13" spans="1:5" x14ac:dyDescent="0.25">
      <c r="A13">
        <v>12</v>
      </c>
      <c r="B13" t="str">
        <f t="shared" si="0"/>
        <v>一二</v>
      </c>
      <c r="C13" t="s">
        <v>20</v>
      </c>
    </row>
    <row r="14" spans="1:5" x14ac:dyDescent="0.25">
      <c r="A14">
        <v>13</v>
      </c>
      <c r="B14" t="str">
        <f t="shared" si="0"/>
        <v>一三</v>
      </c>
      <c r="C14" t="s">
        <v>21</v>
      </c>
    </row>
    <row r="15" spans="1:5" x14ac:dyDescent="0.25">
      <c r="A15">
        <v>14</v>
      </c>
      <c r="B15" t="str">
        <f t="shared" si="0"/>
        <v>一四</v>
      </c>
      <c r="C15" t="s">
        <v>22</v>
      </c>
    </row>
    <row r="16" spans="1:5" x14ac:dyDescent="0.25">
      <c r="A16">
        <v>15</v>
      </c>
      <c r="B16" t="str">
        <f t="shared" si="0"/>
        <v>一五</v>
      </c>
      <c r="C16" t="s">
        <v>23</v>
      </c>
    </row>
    <row r="17" spans="1:3" x14ac:dyDescent="0.25">
      <c r="A17">
        <v>16</v>
      </c>
      <c r="B17" t="str">
        <f t="shared" si="0"/>
        <v>一六</v>
      </c>
      <c r="C17" t="s">
        <v>24</v>
      </c>
    </row>
    <row r="18" spans="1:3" x14ac:dyDescent="0.25">
      <c r="A18">
        <v>17</v>
      </c>
      <c r="B18" t="str">
        <f t="shared" si="0"/>
        <v>一七</v>
      </c>
      <c r="C18" t="s">
        <v>25</v>
      </c>
    </row>
    <row r="19" spans="1:3" x14ac:dyDescent="0.25">
      <c r="A19">
        <v>18</v>
      </c>
      <c r="B19" t="str">
        <f t="shared" si="0"/>
        <v>一八</v>
      </c>
      <c r="C19" t="s">
        <v>26</v>
      </c>
    </row>
    <row r="20" spans="1:3" x14ac:dyDescent="0.25">
      <c r="A20">
        <v>19</v>
      </c>
      <c r="B20" t="str">
        <f t="shared" si="0"/>
        <v>一九</v>
      </c>
      <c r="C20" t="s">
        <v>27</v>
      </c>
    </row>
    <row r="21" spans="1:3" x14ac:dyDescent="0.25">
      <c r="A21">
        <v>20</v>
      </c>
      <c r="B21" t="str">
        <f t="shared" si="0"/>
        <v>二零</v>
      </c>
      <c r="C21" t="s">
        <v>28</v>
      </c>
    </row>
    <row r="22" spans="1:3" x14ac:dyDescent="0.25">
      <c r="A22">
        <v>21</v>
      </c>
      <c r="B22" t="str">
        <f t="shared" si="0"/>
        <v>二一</v>
      </c>
      <c r="C22" t="s">
        <v>29</v>
      </c>
    </row>
    <row r="23" spans="1:3" x14ac:dyDescent="0.25">
      <c r="A23">
        <v>22</v>
      </c>
      <c r="B23" t="str">
        <f t="shared" si="0"/>
        <v>二二</v>
      </c>
      <c r="C23" t="s">
        <v>30</v>
      </c>
    </row>
    <row r="24" spans="1:3" x14ac:dyDescent="0.25">
      <c r="A24">
        <v>23</v>
      </c>
      <c r="B24" t="str">
        <f t="shared" si="0"/>
        <v>二三</v>
      </c>
      <c r="C24" t="s">
        <v>31</v>
      </c>
    </row>
    <row r="25" spans="1:3" x14ac:dyDescent="0.25">
      <c r="A25">
        <v>24</v>
      </c>
      <c r="B25" t="str">
        <f t="shared" si="0"/>
        <v>二四</v>
      </c>
      <c r="C25" t="s">
        <v>32</v>
      </c>
    </row>
    <row r="26" spans="1:3" x14ac:dyDescent="0.25">
      <c r="A26">
        <v>25</v>
      </c>
      <c r="B26" t="str">
        <f t="shared" si="0"/>
        <v>二五</v>
      </c>
      <c r="C26" t="s">
        <v>33</v>
      </c>
    </row>
    <row r="27" spans="1:3" x14ac:dyDescent="0.25">
      <c r="A27">
        <v>26</v>
      </c>
      <c r="B27" t="str">
        <f t="shared" si="0"/>
        <v>二六</v>
      </c>
      <c r="C27" t="s">
        <v>34</v>
      </c>
    </row>
    <row r="28" spans="1:3" x14ac:dyDescent="0.25">
      <c r="A28">
        <v>27</v>
      </c>
      <c r="B28" t="str">
        <f t="shared" si="0"/>
        <v>二七</v>
      </c>
      <c r="C28" t="s">
        <v>35</v>
      </c>
    </row>
    <row r="29" spans="1:3" x14ac:dyDescent="0.25">
      <c r="A29">
        <v>28</v>
      </c>
      <c r="B29" t="str">
        <f t="shared" si="0"/>
        <v>二八</v>
      </c>
      <c r="C29" t="s">
        <v>36</v>
      </c>
    </row>
    <row r="30" spans="1:3" x14ac:dyDescent="0.25">
      <c r="A30">
        <v>29</v>
      </c>
      <c r="B30" t="str">
        <f t="shared" si="0"/>
        <v>二九</v>
      </c>
      <c r="C30" t="s">
        <v>37</v>
      </c>
    </row>
    <row r="31" spans="1:3" x14ac:dyDescent="0.25">
      <c r="A31">
        <v>30</v>
      </c>
      <c r="B31" t="str">
        <f t="shared" si="0"/>
        <v>三零</v>
      </c>
      <c r="C31" t="s">
        <v>38</v>
      </c>
    </row>
    <row r="32" spans="1:3" x14ac:dyDescent="0.25">
      <c r="A32">
        <v>31</v>
      </c>
      <c r="B32" t="str">
        <f t="shared" si="0"/>
        <v>三一</v>
      </c>
      <c r="C32" t="s">
        <v>39</v>
      </c>
    </row>
    <row r="33" spans="1:3" x14ac:dyDescent="0.25">
      <c r="A33">
        <v>32</v>
      </c>
      <c r="B33" t="str">
        <f t="shared" si="0"/>
        <v>三二</v>
      </c>
      <c r="C33" t="s">
        <v>40</v>
      </c>
    </row>
    <row r="34" spans="1:3" x14ac:dyDescent="0.25">
      <c r="A34">
        <v>33</v>
      </c>
      <c r="B34" t="str">
        <f t="shared" si="0"/>
        <v>三三</v>
      </c>
      <c r="C34" t="s">
        <v>41</v>
      </c>
    </row>
    <row r="35" spans="1:3" x14ac:dyDescent="0.25">
      <c r="A35">
        <v>34</v>
      </c>
      <c r="B35" t="str">
        <f t="shared" si="0"/>
        <v>三四</v>
      </c>
      <c r="C35" t="s">
        <v>42</v>
      </c>
    </row>
    <row r="36" spans="1:3" x14ac:dyDescent="0.25">
      <c r="A36">
        <v>35</v>
      </c>
      <c r="B36" t="str">
        <f t="shared" si="0"/>
        <v>三五</v>
      </c>
      <c r="C36" t="s">
        <v>43</v>
      </c>
    </row>
    <row r="37" spans="1:3" x14ac:dyDescent="0.25">
      <c r="A37">
        <v>36</v>
      </c>
      <c r="B37" t="str">
        <f t="shared" si="0"/>
        <v>三六</v>
      </c>
      <c r="C37" t="s">
        <v>44</v>
      </c>
    </row>
    <row r="38" spans="1:3" x14ac:dyDescent="0.25">
      <c r="A38">
        <v>37</v>
      </c>
      <c r="B38" t="str">
        <f t="shared" si="0"/>
        <v>三七</v>
      </c>
      <c r="C38" t="s">
        <v>45</v>
      </c>
    </row>
    <row r="39" spans="1:3" x14ac:dyDescent="0.25">
      <c r="A39">
        <v>38</v>
      </c>
      <c r="B39" t="str">
        <f t="shared" si="0"/>
        <v>三八</v>
      </c>
      <c r="C39" t="s">
        <v>46</v>
      </c>
    </row>
    <row r="40" spans="1:3" x14ac:dyDescent="0.25">
      <c r="A40">
        <v>39</v>
      </c>
      <c r="B40" t="str">
        <f t="shared" si="0"/>
        <v>三九</v>
      </c>
      <c r="C40" t="s">
        <v>47</v>
      </c>
    </row>
    <row r="41" spans="1:3" x14ac:dyDescent="0.25">
      <c r="A41">
        <v>40</v>
      </c>
      <c r="B41" t="str">
        <f t="shared" si="0"/>
        <v>四零</v>
      </c>
      <c r="C41" t="s">
        <v>48</v>
      </c>
    </row>
    <row r="42" spans="1:3" x14ac:dyDescent="0.25">
      <c r="A42">
        <v>41</v>
      </c>
      <c r="B42" t="str">
        <f t="shared" si="0"/>
        <v>四一</v>
      </c>
      <c r="C42" t="s">
        <v>49</v>
      </c>
    </row>
    <row r="43" spans="1:3" x14ac:dyDescent="0.25">
      <c r="A43">
        <v>42</v>
      </c>
      <c r="B43" t="str">
        <f t="shared" si="0"/>
        <v>四二</v>
      </c>
      <c r="C43" t="s">
        <v>50</v>
      </c>
    </row>
    <row r="44" spans="1:3" x14ac:dyDescent="0.25">
      <c r="A44">
        <v>43</v>
      </c>
      <c r="B44" t="str">
        <f t="shared" si="0"/>
        <v>四三</v>
      </c>
      <c r="C44" t="s">
        <v>51</v>
      </c>
    </row>
    <row r="45" spans="1:3" x14ac:dyDescent="0.25">
      <c r="A45">
        <v>44</v>
      </c>
      <c r="B45" t="str">
        <f t="shared" si="0"/>
        <v>四四</v>
      </c>
      <c r="C45" t="s">
        <v>52</v>
      </c>
    </row>
    <row r="46" spans="1:3" x14ac:dyDescent="0.25">
      <c r="A46">
        <v>45</v>
      </c>
      <c r="B46" t="str">
        <f t="shared" si="0"/>
        <v>四五</v>
      </c>
      <c r="C46" t="s">
        <v>53</v>
      </c>
    </row>
    <row r="47" spans="1:3" x14ac:dyDescent="0.25">
      <c r="A47">
        <v>46</v>
      </c>
      <c r="B47" t="str">
        <f t="shared" si="0"/>
        <v>四六</v>
      </c>
      <c r="C47" t="s">
        <v>54</v>
      </c>
    </row>
    <row r="48" spans="1:3" x14ac:dyDescent="0.25">
      <c r="A48">
        <v>47</v>
      </c>
      <c r="B48" t="str">
        <f t="shared" si="0"/>
        <v>四七</v>
      </c>
      <c r="C48" t="s">
        <v>55</v>
      </c>
    </row>
    <row r="49" spans="1:3" x14ac:dyDescent="0.25">
      <c r="A49">
        <v>48</v>
      </c>
      <c r="B49" t="str">
        <f t="shared" si="0"/>
        <v>四八</v>
      </c>
      <c r="C49" t="s">
        <v>56</v>
      </c>
    </row>
    <row r="50" spans="1:3" x14ac:dyDescent="0.25">
      <c r="A50">
        <v>49</v>
      </c>
      <c r="B50" t="str">
        <f t="shared" si="0"/>
        <v>四九</v>
      </c>
      <c r="C50" t="s">
        <v>57</v>
      </c>
    </row>
    <row r="51" spans="1:3" x14ac:dyDescent="0.25">
      <c r="A51">
        <v>50</v>
      </c>
      <c r="B51" t="str">
        <f t="shared" si="0"/>
        <v>五零</v>
      </c>
      <c r="C51" t="s">
        <v>58</v>
      </c>
    </row>
    <row r="52" spans="1:3" x14ac:dyDescent="0.25">
      <c r="A52">
        <v>51</v>
      </c>
      <c r="B52" t="str">
        <f t="shared" si="0"/>
        <v>五一</v>
      </c>
      <c r="C52" t="s">
        <v>59</v>
      </c>
    </row>
    <row r="53" spans="1:3" x14ac:dyDescent="0.25">
      <c r="A53">
        <v>52</v>
      </c>
      <c r="B53" t="str">
        <f t="shared" si="0"/>
        <v>五二</v>
      </c>
      <c r="C53" t="s">
        <v>60</v>
      </c>
    </row>
    <row r="54" spans="1:3" x14ac:dyDescent="0.25">
      <c r="A54">
        <v>53</v>
      </c>
      <c r="B54" t="str">
        <f t="shared" si="0"/>
        <v>五三</v>
      </c>
      <c r="C54" t="s">
        <v>61</v>
      </c>
    </row>
    <row r="55" spans="1:3" x14ac:dyDescent="0.25">
      <c r="A55">
        <v>54</v>
      </c>
      <c r="B55" t="str">
        <f t="shared" si="0"/>
        <v>五四</v>
      </c>
      <c r="C55" t="s">
        <v>62</v>
      </c>
    </row>
    <row r="56" spans="1:3" x14ac:dyDescent="0.25">
      <c r="A56">
        <v>55</v>
      </c>
      <c r="B56" t="str">
        <f t="shared" si="0"/>
        <v>五五</v>
      </c>
      <c r="C56" t="s">
        <v>63</v>
      </c>
    </row>
    <row r="57" spans="1:3" x14ac:dyDescent="0.25">
      <c r="A57">
        <v>56</v>
      </c>
      <c r="B57" t="str">
        <f t="shared" si="0"/>
        <v>五六</v>
      </c>
      <c r="C57" t="s">
        <v>64</v>
      </c>
    </row>
    <row r="58" spans="1:3" x14ac:dyDescent="0.25">
      <c r="A58">
        <v>57</v>
      </c>
      <c r="B58" t="str">
        <f t="shared" si="0"/>
        <v>五七</v>
      </c>
      <c r="C58" t="s">
        <v>65</v>
      </c>
    </row>
    <row r="59" spans="1:3" x14ac:dyDescent="0.25">
      <c r="A59">
        <v>58</v>
      </c>
      <c r="B59" t="str">
        <f t="shared" si="0"/>
        <v>五八</v>
      </c>
      <c r="C59" t="s">
        <v>66</v>
      </c>
    </row>
    <row r="60" spans="1:3" x14ac:dyDescent="0.25">
      <c r="A60">
        <v>59</v>
      </c>
      <c r="B60" t="str">
        <f t="shared" si="0"/>
        <v>五九</v>
      </c>
      <c r="C60" t="s">
        <v>67</v>
      </c>
    </row>
    <row r="61" spans="1:3" x14ac:dyDescent="0.25">
      <c r="A61">
        <v>60</v>
      </c>
      <c r="B61" t="str">
        <f t="shared" si="0"/>
        <v>六零</v>
      </c>
      <c r="C61" t="s">
        <v>68</v>
      </c>
    </row>
    <row r="62" spans="1:3" x14ac:dyDescent="0.25">
      <c r="A62">
        <v>61</v>
      </c>
      <c r="B62" t="str">
        <f t="shared" si="0"/>
        <v>六一</v>
      </c>
      <c r="C62" t="s">
        <v>69</v>
      </c>
    </row>
    <row r="63" spans="1:3" x14ac:dyDescent="0.25">
      <c r="A63">
        <v>62</v>
      </c>
      <c r="B63" t="str">
        <f t="shared" si="0"/>
        <v>六二</v>
      </c>
      <c r="C63" t="s">
        <v>70</v>
      </c>
    </row>
    <row r="64" spans="1:3" x14ac:dyDescent="0.25">
      <c r="A64">
        <v>63</v>
      </c>
      <c r="B64" t="str">
        <f t="shared" si="0"/>
        <v>六三</v>
      </c>
      <c r="C64" t="s">
        <v>71</v>
      </c>
    </row>
    <row r="65" spans="1:3" x14ac:dyDescent="0.25">
      <c r="A65">
        <v>64</v>
      </c>
      <c r="B65" t="str">
        <f t="shared" si="0"/>
        <v>六四</v>
      </c>
      <c r="C65" t="s">
        <v>72</v>
      </c>
    </row>
    <row r="66" spans="1:3" x14ac:dyDescent="0.25">
      <c r="A66">
        <v>65</v>
      </c>
      <c r="B66" t="str">
        <f t="shared" si="0"/>
        <v>六五</v>
      </c>
      <c r="C66" t="s">
        <v>73</v>
      </c>
    </row>
    <row r="67" spans="1:3" x14ac:dyDescent="0.25">
      <c r="A67">
        <v>66</v>
      </c>
      <c r="B67" t="str">
        <f t="shared" ref="B67:B101" si="1">SUBSTITUTE(SUBSTITUTE(SUBSTITUTE(SUBSTITUTE(SUBSTITUTE(SUBSTITUTE(SUBSTITUTE(SUBSTITUTE(SUBSTITUTE(SUBSTITUTE(A67,"0","零"),"1","一"),"2","二"),"3","三"),"4","四"),"5","五"),"6","六"),"7","七"),"8","八"),"9","九")</f>
        <v>六六</v>
      </c>
      <c r="C67" t="s">
        <v>74</v>
      </c>
    </row>
    <row r="68" spans="1:3" x14ac:dyDescent="0.25">
      <c r="A68">
        <v>67</v>
      </c>
      <c r="B68" t="str">
        <f t="shared" si="1"/>
        <v>六七</v>
      </c>
      <c r="C68" t="s">
        <v>75</v>
      </c>
    </row>
    <row r="69" spans="1:3" x14ac:dyDescent="0.25">
      <c r="A69">
        <v>68</v>
      </c>
      <c r="B69" t="str">
        <f t="shared" si="1"/>
        <v>六八</v>
      </c>
      <c r="C69" t="s">
        <v>76</v>
      </c>
    </row>
    <row r="70" spans="1:3" x14ac:dyDescent="0.25">
      <c r="A70">
        <v>69</v>
      </c>
      <c r="B70" t="str">
        <f t="shared" si="1"/>
        <v>六九</v>
      </c>
      <c r="C70" t="s">
        <v>77</v>
      </c>
    </row>
    <row r="71" spans="1:3" x14ac:dyDescent="0.25">
      <c r="A71">
        <v>70</v>
      </c>
      <c r="B71" t="str">
        <f t="shared" si="1"/>
        <v>七零</v>
      </c>
      <c r="C71" t="s">
        <v>78</v>
      </c>
    </row>
    <row r="72" spans="1:3" x14ac:dyDescent="0.25">
      <c r="A72">
        <v>71</v>
      </c>
      <c r="B72" t="str">
        <f t="shared" si="1"/>
        <v>七一</v>
      </c>
      <c r="C72" t="s">
        <v>79</v>
      </c>
    </row>
    <row r="73" spans="1:3" x14ac:dyDescent="0.25">
      <c r="A73">
        <v>72</v>
      </c>
      <c r="B73" t="str">
        <f t="shared" si="1"/>
        <v>七二</v>
      </c>
      <c r="C73" t="s">
        <v>80</v>
      </c>
    </row>
    <row r="74" spans="1:3" x14ac:dyDescent="0.25">
      <c r="A74">
        <v>73</v>
      </c>
      <c r="B74" t="str">
        <f t="shared" si="1"/>
        <v>七三</v>
      </c>
      <c r="C74" t="s">
        <v>81</v>
      </c>
    </row>
    <row r="75" spans="1:3" x14ac:dyDescent="0.25">
      <c r="A75">
        <v>74</v>
      </c>
      <c r="B75" t="str">
        <f t="shared" si="1"/>
        <v>七四</v>
      </c>
      <c r="C75" t="s">
        <v>82</v>
      </c>
    </row>
    <row r="76" spans="1:3" x14ac:dyDescent="0.25">
      <c r="A76">
        <v>75</v>
      </c>
      <c r="B76" t="str">
        <f t="shared" si="1"/>
        <v>七五</v>
      </c>
      <c r="C76" t="s">
        <v>83</v>
      </c>
    </row>
    <row r="77" spans="1:3" x14ac:dyDescent="0.25">
      <c r="A77">
        <v>76</v>
      </c>
      <c r="B77" t="str">
        <f t="shared" si="1"/>
        <v>七六</v>
      </c>
      <c r="C77" t="s">
        <v>84</v>
      </c>
    </row>
    <row r="78" spans="1:3" x14ac:dyDescent="0.25">
      <c r="A78">
        <v>77</v>
      </c>
      <c r="B78" t="str">
        <f t="shared" si="1"/>
        <v>七七</v>
      </c>
      <c r="C78" t="s">
        <v>85</v>
      </c>
    </row>
    <row r="79" spans="1:3" x14ac:dyDescent="0.25">
      <c r="A79">
        <v>78</v>
      </c>
      <c r="B79" t="str">
        <f t="shared" si="1"/>
        <v>七八</v>
      </c>
      <c r="C79" t="s">
        <v>86</v>
      </c>
    </row>
    <row r="80" spans="1:3" x14ac:dyDescent="0.25">
      <c r="A80">
        <v>79</v>
      </c>
      <c r="B80" t="str">
        <f t="shared" si="1"/>
        <v>七九</v>
      </c>
      <c r="C80" t="s">
        <v>87</v>
      </c>
    </row>
    <row r="81" spans="1:3" x14ac:dyDescent="0.25">
      <c r="A81">
        <v>80</v>
      </c>
      <c r="B81" t="str">
        <f t="shared" si="1"/>
        <v>八零</v>
      </c>
      <c r="C81" t="s">
        <v>88</v>
      </c>
    </row>
    <row r="82" spans="1:3" x14ac:dyDescent="0.25">
      <c r="A82">
        <v>81</v>
      </c>
      <c r="B82" t="str">
        <f t="shared" si="1"/>
        <v>八一</v>
      </c>
      <c r="C82" t="s">
        <v>89</v>
      </c>
    </row>
    <row r="83" spans="1:3" x14ac:dyDescent="0.25">
      <c r="A83">
        <v>82</v>
      </c>
      <c r="B83" t="str">
        <f t="shared" si="1"/>
        <v>八二</v>
      </c>
      <c r="C83" t="s">
        <v>90</v>
      </c>
    </row>
    <row r="84" spans="1:3" x14ac:dyDescent="0.25">
      <c r="A84">
        <v>83</v>
      </c>
      <c r="B84" t="str">
        <f t="shared" si="1"/>
        <v>八三</v>
      </c>
      <c r="C84" t="s">
        <v>91</v>
      </c>
    </row>
    <row r="85" spans="1:3" x14ac:dyDescent="0.25">
      <c r="A85">
        <v>84</v>
      </c>
      <c r="B85" t="str">
        <f t="shared" si="1"/>
        <v>八四</v>
      </c>
      <c r="C85" t="s">
        <v>92</v>
      </c>
    </row>
    <row r="86" spans="1:3" x14ac:dyDescent="0.25">
      <c r="A86">
        <v>85</v>
      </c>
      <c r="B86" t="str">
        <f t="shared" si="1"/>
        <v>八五</v>
      </c>
      <c r="C86" t="s">
        <v>93</v>
      </c>
    </row>
    <row r="87" spans="1:3" x14ac:dyDescent="0.25">
      <c r="A87">
        <v>86</v>
      </c>
      <c r="B87" t="str">
        <f t="shared" si="1"/>
        <v>八六</v>
      </c>
      <c r="C87" t="s">
        <v>94</v>
      </c>
    </row>
    <row r="88" spans="1:3" x14ac:dyDescent="0.25">
      <c r="A88">
        <v>87</v>
      </c>
      <c r="B88" t="str">
        <f t="shared" si="1"/>
        <v>八七</v>
      </c>
      <c r="C88" t="s">
        <v>95</v>
      </c>
    </row>
    <row r="89" spans="1:3" x14ac:dyDescent="0.25">
      <c r="A89">
        <v>88</v>
      </c>
      <c r="B89" t="str">
        <f t="shared" si="1"/>
        <v>八八</v>
      </c>
      <c r="C89" t="s">
        <v>96</v>
      </c>
    </row>
    <row r="90" spans="1:3" x14ac:dyDescent="0.25">
      <c r="A90">
        <v>89</v>
      </c>
      <c r="B90" t="str">
        <f t="shared" si="1"/>
        <v>八九</v>
      </c>
      <c r="C90" t="s">
        <v>97</v>
      </c>
    </row>
    <row r="91" spans="1:3" x14ac:dyDescent="0.25">
      <c r="A91">
        <v>90</v>
      </c>
      <c r="B91" t="str">
        <f t="shared" si="1"/>
        <v>九零</v>
      </c>
      <c r="C91" t="s">
        <v>98</v>
      </c>
    </row>
    <row r="92" spans="1:3" x14ac:dyDescent="0.25">
      <c r="A92">
        <v>91</v>
      </c>
      <c r="B92" t="str">
        <f t="shared" si="1"/>
        <v>九一</v>
      </c>
      <c r="C92" t="s">
        <v>99</v>
      </c>
    </row>
    <row r="93" spans="1:3" x14ac:dyDescent="0.25">
      <c r="A93">
        <v>92</v>
      </c>
      <c r="B93" t="str">
        <f t="shared" si="1"/>
        <v>九二</v>
      </c>
      <c r="C93" t="s">
        <v>100</v>
      </c>
    </row>
    <row r="94" spans="1:3" x14ac:dyDescent="0.25">
      <c r="A94">
        <v>93</v>
      </c>
      <c r="B94" t="str">
        <f t="shared" si="1"/>
        <v>九三</v>
      </c>
      <c r="C94" t="s">
        <v>101</v>
      </c>
    </row>
    <row r="95" spans="1:3" x14ac:dyDescent="0.25">
      <c r="A95">
        <v>94</v>
      </c>
      <c r="B95" t="str">
        <f t="shared" si="1"/>
        <v>九四</v>
      </c>
      <c r="C95" t="s">
        <v>102</v>
      </c>
    </row>
    <row r="96" spans="1:3" x14ac:dyDescent="0.25">
      <c r="A96">
        <v>95</v>
      </c>
      <c r="B96" t="str">
        <f t="shared" si="1"/>
        <v>九五</v>
      </c>
      <c r="C96" t="s">
        <v>103</v>
      </c>
    </row>
    <row r="97" spans="1:3" x14ac:dyDescent="0.25">
      <c r="A97">
        <v>96</v>
      </c>
      <c r="B97" t="str">
        <f t="shared" si="1"/>
        <v>九六</v>
      </c>
      <c r="C97" t="s">
        <v>104</v>
      </c>
    </row>
    <row r="98" spans="1:3" x14ac:dyDescent="0.25">
      <c r="A98">
        <v>97</v>
      </c>
      <c r="B98" t="str">
        <f t="shared" si="1"/>
        <v>九七</v>
      </c>
      <c r="C98" t="s">
        <v>105</v>
      </c>
    </row>
    <row r="99" spans="1:3" x14ac:dyDescent="0.25">
      <c r="A99">
        <v>98</v>
      </c>
      <c r="B99" t="str">
        <f t="shared" si="1"/>
        <v>九八</v>
      </c>
      <c r="C99" t="s">
        <v>106</v>
      </c>
    </row>
    <row r="100" spans="1:3" x14ac:dyDescent="0.25">
      <c r="A100">
        <v>99</v>
      </c>
      <c r="B100" t="str">
        <f t="shared" si="1"/>
        <v>九九</v>
      </c>
      <c r="C100" t="s">
        <v>107</v>
      </c>
    </row>
    <row r="101" spans="1:3" x14ac:dyDescent="0.25">
      <c r="A101">
        <v>100</v>
      </c>
      <c r="B101" t="str">
        <f t="shared" si="1"/>
        <v>一零零</v>
      </c>
      <c r="C101" t="s">
        <v>108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opLeftCell="A4" workbookViewId="0">
      <selection activeCell="A11" sqref="A11"/>
    </sheetView>
  </sheetViews>
  <sheetFormatPr defaultRowHeight="16.5" x14ac:dyDescent="0.25"/>
  <cols>
    <col min="1" max="1" width="57" customWidth="1"/>
    <col min="2" max="2" width="44" customWidth="1"/>
    <col min="3" max="3" width="41.125" customWidth="1"/>
  </cols>
  <sheetData>
    <row r="1" spans="1:3" ht="37.5" x14ac:dyDescent="0.25">
      <c r="A1" s="10" t="s">
        <v>141</v>
      </c>
    </row>
    <row r="3" spans="1:3" ht="17.25" x14ac:dyDescent="0.25">
      <c r="A3" s="8" t="s">
        <v>140</v>
      </c>
      <c r="B3" s="6"/>
      <c r="C3" s="6"/>
    </row>
    <row r="4" spans="1:3" x14ac:dyDescent="0.25">
      <c r="A4" s="6"/>
      <c r="B4" s="6"/>
      <c r="C4" s="6"/>
    </row>
    <row r="5" spans="1:3" ht="20.25" x14ac:dyDescent="0.25">
      <c r="A5" s="15" t="s">
        <v>115</v>
      </c>
      <c r="B5" s="6"/>
      <c r="C5" s="6"/>
    </row>
    <row r="6" spans="1:3" x14ac:dyDescent="0.25">
      <c r="A6" s="6"/>
      <c r="B6" s="6"/>
      <c r="C6" s="6"/>
    </row>
    <row r="7" spans="1:3" ht="17.25" x14ac:dyDescent="0.25">
      <c r="A7" s="8" t="s">
        <v>116</v>
      </c>
      <c r="B7" s="6"/>
      <c r="C7" s="6"/>
    </row>
    <row r="8" spans="1:3" x14ac:dyDescent="0.25">
      <c r="A8" s="6"/>
      <c r="B8" s="6"/>
      <c r="C8" s="6"/>
    </row>
    <row r="9" spans="1:3" ht="20.25" x14ac:dyDescent="0.25">
      <c r="A9" s="15" t="s">
        <v>117</v>
      </c>
      <c r="B9" s="6"/>
      <c r="C9" s="6"/>
    </row>
    <row r="10" spans="1:3" x14ac:dyDescent="0.25">
      <c r="A10" s="6"/>
      <c r="B10" s="6"/>
      <c r="C10" s="6"/>
    </row>
    <row r="11" spans="1:3" ht="20.25" x14ac:dyDescent="0.25">
      <c r="A11" s="16" t="s">
        <v>118</v>
      </c>
      <c r="B11" s="6"/>
      <c r="C11" s="6"/>
    </row>
    <row r="12" spans="1:3" x14ac:dyDescent="0.25">
      <c r="A12" s="6"/>
      <c r="B12" s="6"/>
      <c r="C12" s="6"/>
    </row>
    <row r="13" spans="1:3" ht="20.25" x14ac:dyDescent="0.25">
      <c r="A13" s="15" t="s">
        <v>119</v>
      </c>
      <c r="B13" s="6"/>
      <c r="C13" s="6"/>
    </row>
    <row r="14" spans="1:3" x14ac:dyDescent="0.25">
      <c r="A14" s="12"/>
      <c r="B14" s="6"/>
      <c r="C14" s="6"/>
    </row>
    <row r="15" spans="1:3" ht="17.25" x14ac:dyDescent="0.25">
      <c r="A15" s="17" t="s">
        <v>143</v>
      </c>
      <c r="B15" s="6"/>
      <c r="C15" s="6"/>
    </row>
    <row r="16" spans="1:3" ht="17.25" x14ac:dyDescent="0.25">
      <c r="A16" s="17" t="s">
        <v>144</v>
      </c>
      <c r="B16" s="6"/>
      <c r="C16" s="6"/>
    </row>
    <row r="17" spans="1:3" ht="17.25" x14ac:dyDescent="0.25">
      <c r="A17" s="17" t="s">
        <v>145</v>
      </c>
      <c r="B17" s="6"/>
      <c r="C17" s="6"/>
    </row>
    <row r="18" spans="1:3" ht="17.25" x14ac:dyDescent="0.25">
      <c r="A18" s="17" t="s">
        <v>146</v>
      </c>
      <c r="B18" s="6"/>
      <c r="C18" s="6"/>
    </row>
    <row r="19" spans="1:3" x14ac:dyDescent="0.25">
      <c r="A19" s="6"/>
      <c r="B19" s="6"/>
      <c r="C19" s="6"/>
    </row>
    <row r="20" spans="1:3" ht="20.25" x14ac:dyDescent="0.25">
      <c r="A20" s="15" t="s">
        <v>120</v>
      </c>
      <c r="B20" s="6"/>
      <c r="C20" s="6"/>
    </row>
    <row r="21" spans="1:3" x14ac:dyDescent="0.25">
      <c r="A21" s="6"/>
      <c r="B21" s="6"/>
      <c r="C21" s="6"/>
    </row>
    <row r="22" spans="1:3" ht="17.25" x14ac:dyDescent="0.25">
      <c r="A22" s="8" t="s">
        <v>121</v>
      </c>
      <c r="B22" s="6"/>
      <c r="C22" s="6"/>
    </row>
    <row r="23" spans="1:3" x14ac:dyDescent="0.25">
      <c r="A23" s="6"/>
      <c r="B23" s="6"/>
      <c r="C23" s="6"/>
    </row>
    <row r="24" spans="1:3" ht="20.25" x14ac:dyDescent="0.25">
      <c r="A24" s="15" t="s">
        <v>122</v>
      </c>
      <c r="B24" s="9"/>
      <c r="C24" s="9"/>
    </row>
    <row r="25" spans="1:3" ht="17.25" x14ac:dyDescent="0.25">
      <c r="A25" s="9" t="s">
        <v>123</v>
      </c>
      <c r="B25" s="9" t="s">
        <v>124</v>
      </c>
      <c r="C25" s="9"/>
    </row>
    <row r="26" spans="1:3" ht="17.25" x14ac:dyDescent="0.25">
      <c r="A26" s="9" t="s">
        <v>125</v>
      </c>
      <c r="B26" s="9" t="s">
        <v>124</v>
      </c>
      <c r="C26" s="9"/>
    </row>
    <row r="27" spans="1:3" ht="17.25" x14ac:dyDescent="0.25">
      <c r="A27" s="9" t="s">
        <v>126</v>
      </c>
      <c r="B27" s="9" t="s">
        <v>124</v>
      </c>
      <c r="C27" s="9"/>
    </row>
    <row r="28" spans="1:3" ht="17.25" x14ac:dyDescent="0.25">
      <c r="A28" s="13" t="s">
        <v>127</v>
      </c>
      <c r="B28" s="13" t="s">
        <v>128</v>
      </c>
      <c r="C28" s="13" t="s">
        <v>129</v>
      </c>
    </row>
    <row r="29" spans="1:3" ht="17.25" x14ac:dyDescent="0.25">
      <c r="A29" s="9" t="str">
        <f>SUBSTITUTE(A2, "銷售", "成本")</f>
        <v/>
      </c>
      <c r="B29" s="9" t="s">
        <v>130</v>
      </c>
      <c r="C29" s="9" t="s">
        <v>131</v>
      </c>
    </row>
    <row r="30" spans="1:3" ht="34.5" x14ac:dyDescent="0.25">
      <c r="A30" s="9" t="str">
        <f>SUBSTITUTE(A3, "1", "2", 1)</f>
        <v>本文將說明 Microsoft Excel 中 SUBSTITUTE 函數的公式語法及使用方式。</v>
      </c>
      <c r="B30" s="9" t="s">
        <v>132</v>
      </c>
      <c r="C30" s="9" t="s">
        <v>133</v>
      </c>
    </row>
    <row r="31" spans="1:3" ht="17.25" x14ac:dyDescent="0.25">
      <c r="A31" s="9" t="str">
        <f>SUBSTITUTE(A4, "1", "2", 3)</f>
        <v/>
      </c>
      <c r="B31" s="9" t="s">
        <v>134</v>
      </c>
      <c r="C31" s="9" t="s">
        <v>135</v>
      </c>
    </row>
    <row r="32" spans="1:3" x14ac:dyDescent="0.25">
      <c r="A32" s="6"/>
      <c r="B32" s="6"/>
      <c r="C32" s="6"/>
    </row>
    <row r="33" spans="1:3" ht="17.25" x14ac:dyDescent="0.25">
      <c r="A33" s="11" t="s">
        <v>136</v>
      </c>
      <c r="B33" s="6"/>
      <c r="C33" s="6"/>
    </row>
    <row r="34" spans="1:3" x14ac:dyDescent="0.25">
      <c r="A34" s="6"/>
      <c r="B34" s="6"/>
      <c r="C34" s="6"/>
    </row>
    <row r="35" spans="1:3" x14ac:dyDescent="0.25">
      <c r="A35" s="14" t="s">
        <v>137</v>
      </c>
      <c r="B35" s="6"/>
      <c r="C35" s="6"/>
    </row>
    <row r="36" spans="1:3" x14ac:dyDescent="0.25">
      <c r="A36" s="14" t="s">
        <v>138</v>
      </c>
      <c r="B36" s="6"/>
      <c r="C36" s="6"/>
    </row>
    <row r="37" spans="1:3" x14ac:dyDescent="0.25">
      <c r="A37" s="14" t="s">
        <v>139</v>
      </c>
      <c r="B37" s="6"/>
      <c r="C37" s="6"/>
    </row>
    <row r="38" spans="1:3" x14ac:dyDescent="0.25">
      <c r="A38" s="6"/>
      <c r="B38" s="6"/>
      <c r="C38" s="6"/>
    </row>
  </sheetData>
  <phoneticPr fontId="1" type="noConversion"/>
  <hyperlinks>
    <hyperlink ref="A35" r:id="rId1" display="https://support.office.com/client/replace、replaceb-函數-8d799074-2425-4a8a-84bc-82472868878a"/>
    <hyperlink ref="A36" r:id="rId2" display="https://support.office.com/client/清理資料的十個方法-2844b620-677c-47a7-ac3e-c2e157d1db19"/>
    <hyperlink ref="A37" r:id="rId3" display="https://support.office.com/client/trim-函數-410388fa-c5df-49c6-b16c-9e5630b479f9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F24" sqref="F24"/>
    </sheetView>
  </sheetViews>
  <sheetFormatPr defaultRowHeight="16.5" x14ac:dyDescent="0.25"/>
  <cols>
    <col min="1" max="16384" width="9" style="6"/>
  </cols>
  <sheetData>
    <row r="1" spans="1:1" x14ac:dyDescent="0.25">
      <c r="A1" s="5" t="s">
        <v>113</v>
      </c>
    </row>
    <row r="2" spans="1:1" x14ac:dyDescent="0.25">
      <c r="A2" s="6" t="s">
        <v>109</v>
      </c>
    </row>
    <row r="3" spans="1:1" x14ac:dyDescent="0.25">
      <c r="A3" s="6" t="s">
        <v>110</v>
      </c>
    </row>
    <row r="5" spans="1:1" x14ac:dyDescent="0.25">
      <c r="A5" s="5" t="s">
        <v>142</v>
      </c>
    </row>
    <row r="7" spans="1:1" x14ac:dyDescent="0.25">
      <c r="A7" s="7" t="s">
        <v>114</v>
      </c>
    </row>
    <row r="8" spans="1:1" x14ac:dyDescent="0.25">
      <c r="A8" s="5" t="s">
        <v>111</v>
      </c>
    </row>
    <row r="9" spans="1:1" x14ac:dyDescent="0.25">
      <c r="A9" s="5" t="s">
        <v>112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1</vt:i4>
      </vt:variant>
    </vt:vector>
  </HeadingPairs>
  <TitlesOfParts>
    <vt:vector size="8" baseType="lpstr">
      <vt:lpstr>抓中文字</vt:lpstr>
      <vt:lpstr>eng1</vt:lpstr>
      <vt:lpstr>eng2</vt:lpstr>
      <vt:lpstr>數字轉字串-SUBSTITUTE</vt:lpstr>
      <vt:lpstr>數字轉字串</vt:lpstr>
      <vt:lpstr>SUBSTITUTE 函數</vt:lpstr>
      <vt:lpstr>工作表1</vt:lpstr>
      <vt:lpstr>'SUBSTITUTE 函數'!__top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SL</cp:lastModifiedBy>
  <dcterms:created xsi:type="dcterms:W3CDTF">2017-01-04T03:31:00Z</dcterms:created>
  <dcterms:modified xsi:type="dcterms:W3CDTF">2018-05-24T09:44:01Z</dcterms:modified>
</cp:coreProperties>
</file>