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aching\office2016\excel2016\ppt\example\chart\"/>
    </mc:Choice>
  </mc:AlternateContent>
  <bookViews>
    <workbookView xWindow="0" yWindow="0" windowWidth="28800" windowHeight="12255"/>
  </bookViews>
  <sheets>
    <sheet name="格式化條件-色階" sheetId="7" r:id="rId1"/>
    <sheet name="進度表" sheetId="3" r:id="rId2"/>
    <sheet name="進度表-ex" sheetId="5" r:id="rId3"/>
    <sheet name="甘特圖" sheetId="1" r:id="rId4"/>
    <sheet name="甘特圖-練習" sheetId="2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7" l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" i="7"/>
  <c r="E3" i="7"/>
  <c r="G3" i="7" s="1"/>
  <c r="E4" i="7"/>
  <c r="G4" i="7" s="1"/>
  <c r="E5" i="7"/>
  <c r="G5" i="7" s="1"/>
  <c r="E6" i="7"/>
  <c r="G6" i="7" s="1"/>
  <c r="E7" i="7"/>
  <c r="G7" i="7" s="1"/>
  <c r="E8" i="7"/>
  <c r="G8" i="7" s="1"/>
  <c r="E9" i="7"/>
  <c r="G9" i="7" s="1"/>
  <c r="E10" i="7"/>
  <c r="G10" i="7" s="1"/>
  <c r="E11" i="7"/>
  <c r="G11" i="7" s="1"/>
  <c r="E12" i="7"/>
  <c r="G12" i="7" s="1"/>
  <c r="E13" i="7"/>
  <c r="G13" i="7" s="1"/>
  <c r="E14" i="7"/>
  <c r="G14" i="7" s="1"/>
  <c r="E15" i="7"/>
  <c r="G15" i="7" s="1"/>
  <c r="E16" i="7"/>
  <c r="G16" i="7" s="1"/>
  <c r="E17" i="7"/>
  <c r="G17" i="7" s="1"/>
  <c r="E18" i="7"/>
  <c r="G18" i="7" s="1"/>
  <c r="E19" i="7"/>
  <c r="G19" i="7" s="1"/>
  <c r="E20" i="7"/>
  <c r="G20" i="7" s="1"/>
  <c r="E21" i="7"/>
  <c r="G21" i="7" s="1"/>
  <c r="E22" i="7"/>
  <c r="G22" i="7" s="1"/>
  <c r="E23" i="7"/>
  <c r="G23" i="7" s="1"/>
  <c r="E24" i="7"/>
  <c r="G24" i="7" s="1"/>
  <c r="E25" i="7"/>
  <c r="G25" i="7" s="1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" i="7"/>
  <c r="E2" i="7"/>
  <c r="G2" i="7" s="1"/>
  <c r="D9" i="2" l="1"/>
  <c r="D8" i="2"/>
  <c r="D7" i="2"/>
  <c r="D6" i="2"/>
  <c r="D5" i="2"/>
  <c r="D4" i="2"/>
  <c r="D3" i="2"/>
  <c r="D2" i="2"/>
  <c r="D9" i="1"/>
  <c r="E9" i="1" s="1"/>
  <c r="E8" i="1"/>
  <c r="D8" i="1"/>
  <c r="D7" i="1"/>
  <c r="E7" i="1" s="1"/>
  <c r="E6" i="1"/>
  <c r="D6" i="1"/>
  <c r="D5" i="1"/>
  <c r="E5" i="1" s="1"/>
  <c r="E4" i="1"/>
  <c r="D4" i="1"/>
  <c r="D3" i="1"/>
  <c r="E3" i="1" s="1"/>
  <c r="E2" i="1"/>
  <c r="D2" i="1"/>
</calcChain>
</file>

<file path=xl/sharedStrings.xml><?xml version="1.0" encoding="utf-8"?>
<sst xmlns="http://schemas.openxmlformats.org/spreadsheetml/2006/main" count="151" uniqueCount="70">
  <si>
    <t>工作項目</t>
    <phoneticPr fontId="4" type="noConversion"/>
  </si>
  <si>
    <t>開始日期</t>
    <phoneticPr fontId="4" type="noConversion"/>
  </si>
  <si>
    <t>天數</t>
    <phoneticPr fontId="4" type="noConversion"/>
  </si>
  <si>
    <t>結束日期</t>
    <phoneticPr fontId="4" type="noConversion"/>
  </si>
  <si>
    <t>操作步驟</t>
    <phoneticPr fontId="3" type="noConversion"/>
  </si>
  <si>
    <t>收集資料</t>
    <phoneticPr fontId="4" type="noConversion"/>
  </si>
  <si>
    <t>1.選取範圍為資料來源-A1:B9</t>
    <phoneticPr fontId="4" type="noConversion"/>
  </si>
  <si>
    <t>設計問卷</t>
    <phoneticPr fontId="4" type="noConversion"/>
  </si>
  <si>
    <t xml:space="preserve">2.「插入/圖表/「立體堆疊橫條圖」 </t>
    <phoneticPr fontId="4" type="noConversion"/>
  </si>
  <si>
    <t>問卷試訪及修正</t>
    <phoneticPr fontId="4" type="noConversion"/>
  </si>
  <si>
    <t>3.新增範圍：C1:C9</t>
    <phoneticPr fontId="3" type="noConversion"/>
  </si>
  <si>
    <t>列印問卷</t>
    <phoneticPr fontId="4" type="noConversion"/>
  </si>
  <si>
    <t xml:space="preserve">4.單按底端『類別X軸標籤(T)』後之文字方塊，將原內容全數刪除，續選取A2:A9之工作項目當類別X軸標籤 </t>
    <phoneticPr fontId="3" type="noConversion"/>
  </si>
  <si>
    <t>進行問卷調查</t>
    <phoneticPr fontId="4" type="noConversion"/>
  </si>
  <si>
    <t>5.為各資料數列之圖塊，加上資料標籤-按『圖表工具/設計/新增圖表項目』鈕，選『資料標籤(D)/其他資料標籤選項(M)…』</t>
    <phoneticPr fontId="3" type="noConversion"/>
  </si>
  <si>
    <t>資料輸入及檢查</t>
    <phoneticPr fontId="4" type="noConversion"/>
  </si>
  <si>
    <t xml:space="preserve">6.將日期所在圖區背景格式改為無填滿＋變更日期格式為m/d＋日期範圍
</t>
    <phoneticPr fontId="3" type="noConversion"/>
  </si>
  <si>
    <t>資料分析</t>
    <phoneticPr fontId="4" type="noConversion"/>
  </si>
  <si>
    <r>
      <t>按『圖表工具/格式/目前的選取範圍/格式化選取範圍』鈕，轉入『資料數列格式』窗格『填滿與線條』標籤，將其設定為</t>
    </r>
    <r>
      <rPr>
        <sz val="12"/>
        <color rgb="FF0070C0"/>
        <rFont val="微軟正黑體"/>
        <family val="2"/>
        <charset val="136"/>
      </rPr>
      <t>無填滿</t>
    </r>
    <phoneticPr fontId="3" type="noConversion"/>
  </si>
  <si>
    <t>報告撰寫</t>
    <phoneticPr fontId="4" type="noConversion"/>
  </si>
  <si>
    <r>
      <t>點選任一日期標籤，將其選取，按『格式化選取範圍』鈕，轉入『資料標籤格式』窗格之『數值』標籤，將其設定為僅顯示</t>
    </r>
    <r>
      <rPr>
        <sz val="12"/>
        <color rgb="FF0070C0"/>
        <rFont val="微軟正黑體"/>
        <family val="2"/>
        <charset val="136"/>
      </rPr>
      <t>月</t>
    </r>
    <r>
      <rPr>
        <sz val="12"/>
        <color rgb="FF0070C0"/>
        <rFont val="Trebuchet MS"/>
        <family val="2"/>
      </rPr>
      <t>/</t>
    </r>
    <r>
      <rPr>
        <sz val="12"/>
        <color rgb="FF0070C0"/>
        <rFont val="微軟正黑體"/>
        <family val="2"/>
        <charset val="136"/>
      </rPr>
      <t>日資料</t>
    </r>
    <phoneticPr fontId="3" type="noConversion"/>
  </si>
  <si>
    <t>將水平（類別）座標軸之日期－最大值(2013/6/1)與最小值(2013/1/5)</t>
    <phoneticPr fontId="3" type="noConversion"/>
  </si>
  <si>
    <t>7.改變天數所在圖區之背景格式－目的在讓天數清楚顥示</t>
    <phoneticPr fontId="3" type="noConversion"/>
  </si>
  <si>
    <t>8.將垂直(數值)軸的格式－類別次序反轉</t>
    <phoneticPr fontId="3" type="noConversion"/>
  </si>
  <si>
    <t>9.個別調整日期標籤的位置</t>
    <phoneticPr fontId="3" type="noConversion"/>
  </si>
  <si>
    <r>
      <rPr>
        <sz val="12"/>
        <color rgb="FF404040"/>
        <rFont val="Trebuchet MS"/>
        <family val="2"/>
      </rPr>
      <t>10.</t>
    </r>
    <r>
      <rPr>
        <sz val="12"/>
        <color rgb="FF404040"/>
        <rFont val="微軟正黑體"/>
        <family val="2"/>
        <charset val="136"/>
      </rPr>
      <t>按『</t>
    </r>
    <r>
      <rPr>
        <b/>
        <sz val="12"/>
        <color rgb="FFC00000"/>
        <rFont val="微軟正黑體"/>
        <family val="2"/>
        <charset val="136"/>
      </rPr>
      <t>圖表工具</t>
    </r>
    <r>
      <rPr>
        <b/>
        <sz val="12"/>
        <color rgb="FFC00000"/>
        <rFont val="Trebuchet MS"/>
        <family val="2"/>
      </rPr>
      <t>/</t>
    </r>
    <r>
      <rPr>
        <b/>
        <sz val="12"/>
        <color rgb="FFC00000"/>
        <rFont val="微軟正黑體"/>
        <family val="2"/>
        <charset val="136"/>
      </rPr>
      <t>設計</t>
    </r>
    <r>
      <rPr>
        <b/>
        <sz val="12"/>
        <color rgb="FFC00000"/>
        <rFont val="Trebuchet MS"/>
        <family val="2"/>
      </rPr>
      <t>/</t>
    </r>
    <r>
      <rPr>
        <b/>
        <sz val="12"/>
        <color rgb="FFC00000"/>
        <rFont val="微軟正黑體"/>
        <family val="2"/>
        <charset val="136"/>
      </rPr>
      <t>新增圖表項目</t>
    </r>
    <r>
      <rPr>
        <sz val="12"/>
        <color rgb="FF404040"/>
        <rFont val="微軟正黑體"/>
        <family val="2"/>
        <charset val="136"/>
      </rPr>
      <t>』鈕，選「</t>
    </r>
    <r>
      <rPr>
        <b/>
        <sz val="12"/>
        <color rgb="FFC00000"/>
        <rFont val="微軟正黑體"/>
        <family val="2"/>
        <charset val="136"/>
      </rPr>
      <t>圖表標題</t>
    </r>
    <r>
      <rPr>
        <b/>
        <sz val="12"/>
        <color rgb="FFC00000"/>
        <rFont val="Trebuchet MS"/>
        <family val="2"/>
      </rPr>
      <t>/</t>
    </r>
    <r>
      <rPr>
        <b/>
        <sz val="12"/>
        <color rgb="FFC00000"/>
        <rFont val="微軟正黑體"/>
        <family val="2"/>
        <charset val="136"/>
      </rPr>
      <t>圖表上方</t>
    </r>
    <r>
      <rPr>
        <b/>
        <sz val="12"/>
        <color rgb="FFC00000"/>
        <rFont val="Trebuchet MS"/>
        <family val="2"/>
      </rPr>
      <t>(A)</t>
    </r>
    <r>
      <rPr>
        <sz val="12"/>
        <color rgb="FF404040"/>
        <rFont val="微軟正黑體"/>
        <family val="2"/>
        <charset val="136"/>
      </rPr>
      <t>」，加入上方標題，並將其內容改為『工作進度表』</t>
    </r>
    <phoneticPr fontId="3" type="noConversion"/>
  </si>
  <si>
    <t>設計問卷</t>
    <phoneticPr fontId="4" type="noConversion"/>
  </si>
  <si>
    <t>問卷試訪及修正</t>
    <phoneticPr fontId="4" type="noConversion"/>
  </si>
  <si>
    <t>列印問卷</t>
    <phoneticPr fontId="4" type="noConversion"/>
  </si>
  <si>
    <t>進行問卷調查</t>
    <phoneticPr fontId="4" type="noConversion"/>
  </si>
  <si>
    <t>資料輸入及檢查</t>
    <phoneticPr fontId="4" type="noConversion"/>
  </si>
  <si>
    <t>資料分析</t>
    <phoneticPr fontId="4" type="noConversion"/>
  </si>
  <si>
    <t>報告撰寫</t>
    <phoneticPr fontId="4" type="noConversion"/>
  </si>
  <si>
    <t>年月</t>
  </si>
  <si>
    <t>2017年</t>
  </si>
  <si>
    <t>2018年</t>
    <phoneticPr fontId="16" type="noConversion"/>
  </si>
  <si>
    <t>2019年</t>
  </si>
  <si>
    <t>項次</t>
  </si>
  <si>
    <t>工作項目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</si>
  <si>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</si>
  <si>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</si>
  <si>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</si>
  <si>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</si>
  <si>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</si>
  <si>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</si>
  <si>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</si>
  <si>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</si>
  <si>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16" type="noConversion"/>
  </si>
  <si>
    <t>2月</t>
  </si>
  <si>
    <t>3月</t>
  </si>
  <si>
    <t>4月</t>
  </si>
  <si>
    <t>01</t>
    <phoneticPr fontId="16" type="noConversion"/>
  </si>
  <si>
    <t>規劃草案(預算及辦法)</t>
    <phoneticPr fontId="16" type="noConversion"/>
  </si>
  <si>
    <t>02</t>
  </si>
  <si>
    <t>組成工作小組</t>
  </si>
  <si>
    <t>03</t>
    <phoneticPr fontId="16" type="noConversion"/>
  </si>
  <si>
    <r>
      <t>3.1.</t>
    </r>
    <r>
      <rPr>
        <sz val="12"/>
        <color rgb="FF000000"/>
        <rFont val="標楷體"/>
        <family val="4"/>
        <charset val="136"/>
      </rPr>
      <t>需求調查</t>
    </r>
    <phoneticPr fontId="16" type="noConversion"/>
  </si>
  <si>
    <r>
      <t>3.2.</t>
    </r>
    <r>
      <rPr>
        <sz val="12"/>
        <color rgb="FF000000"/>
        <rFont val="標楷體"/>
        <family val="4"/>
        <charset val="136"/>
      </rPr>
      <t>建置導入</t>
    </r>
    <phoneticPr fontId="16" type="noConversion"/>
  </si>
  <si>
    <r>
      <t>3.3.</t>
    </r>
    <r>
      <rPr>
        <sz val="12"/>
        <color rgb="FF000000"/>
        <rFont val="標楷體"/>
        <family val="4"/>
        <charset val="136"/>
      </rPr>
      <t>教育訓練</t>
    </r>
    <phoneticPr fontId="16" type="noConversion"/>
  </si>
  <si>
    <t>04</t>
  </si>
  <si>
    <t>成果發表</t>
  </si>
  <si>
    <t>05</t>
  </si>
  <si>
    <t>檢討及成果報告</t>
  </si>
  <si>
    <t>計畫實施</t>
    <phoneticPr fontId="16" type="noConversion"/>
  </si>
  <si>
    <t>3.1</t>
    <phoneticPr fontId="3" type="noConversion"/>
  </si>
  <si>
    <t>3.3</t>
  </si>
  <si>
    <t>3.2</t>
  </si>
  <si>
    <t>格式化條件-色階</t>
    <phoneticPr fontId="3" type="noConversion"/>
  </si>
  <si>
    <t>日期</t>
    <phoneticPr fontId="3" type="noConversion"/>
  </si>
  <si>
    <t>進度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</si>
</sst>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0&quot;天&quot;"/>
  </numFmts>
  <fonts count="21">
    <font>
      <sz val="12"/>
      <color theme="1"/>
      <name val="新細明體"/>
      <family val="2"/>
      <charset val="136"/>
    </font>
    <font>
      <sz val="12"/>
      <color theme="0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9"/>
      <name val="新細明體"/>
      <family val="2"/>
      <charset val="136"/>
    </font>
    <font>
      <sz val="9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40404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2"/>
      <color rgb="FF0070C0"/>
      <name val="新細明體"/>
      <family val="2"/>
      <charset val="136"/>
    </font>
    <font>
      <sz val="12"/>
      <color rgb="FF90C226"/>
      <name val="+mj-lt"/>
      <family val="2"/>
    </font>
    <font>
      <sz val="12"/>
      <color rgb="FF404040"/>
      <name val="Trebuchet MS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Trebuchet MS"/>
      <family val="2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176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10" fillId="0" borderId="0" xfId="0" applyFont="1">
      <alignment vertical="center"/>
    </xf>
    <xf numFmtId="0" fontId="11" fillId="0" borderId="0" xfId="0" applyFont="1" applyAlignment="1">
      <alignment vertical="top" readingOrder="1"/>
    </xf>
    <xf numFmtId="0" fontId="15" fillId="0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" fillId="2" borderId="2" xfId="1" applyBorder="1" applyAlignment="1">
      <alignment horizontal="center" vertical="center" shrinkToFit="1"/>
    </xf>
    <xf numFmtId="0" fontId="1" fillId="2" borderId="3" xfId="1" applyBorder="1" applyAlignment="1">
      <alignment horizontal="center" vertical="center" shrinkToFit="1"/>
    </xf>
    <xf numFmtId="0" fontId="1" fillId="2" borderId="4" xfId="1" applyBorder="1" applyAlignment="1">
      <alignment horizontal="center" vertical="center" shrinkToFit="1"/>
    </xf>
    <xf numFmtId="0" fontId="1" fillId="2" borderId="1" xfId="1" applyBorder="1" applyAlignment="1">
      <alignment horizontal="center" vertical="center" shrinkToFit="1"/>
    </xf>
    <xf numFmtId="0" fontId="17" fillId="4" borderId="3" xfId="0" applyFont="1" applyFill="1" applyBorder="1" applyAlignment="1">
      <alignment vertical="center" shrinkToFit="1"/>
    </xf>
    <xf numFmtId="0" fontId="17" fillId="4" borderId="4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8" fillId="5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vertical="center" shrinkToFit="1"/>
    </xf>
    <xf numFmtId="9" fontId="19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18" fillId="0" borderId="1" xfId="0" applyFont="1" applyBorder="1" applyAlignment="1">
      <alignment vertical="center" wrapText="1" shrinkToFi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9" fontId="0" fillId="0" borderId="1" xfId="0" applyNumberFormat="1" applyFont="1" applyBorder="1" applyAlignment="1">
      <alignment vertical="center" shrinkToFit="1"/>
    </xf>
    <xf numFmtId="9" fontId="19" fillId="0" borderId="1" xfId="0" applyNumberFormat="1" applyFont="1" applyBorder="1" applyAlignment="1">
      <alignment vertical="center" shrinkToFit="1"/>
    </xf>
    <xf numFmtId="0" fontId="19" fillId="0" borderId="1" xfId="0" applyFont="1" applyBorder="1" applyAlignment="1">
      <alignment vertical="top" shrinkToFit="1"/>
    </xf>
    <xf numFmtId="0" fontId="20" fillId="0" borderId="1" xfId="0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right" vertical="center" wrapText="1"/>
    </xf>
    <xf numFmtId="0" fontId="19" fillId="0" borderId="1" xfId="0" applyNumberFormat="1" applyFont="1" applyBorder="1" applyAlignment="1">
      <alignment horizontal="center" vertical="center" shrinkToFit="1"/>
    </xf>
    <xf numFmtId="0" fontId="19" fillId="0" borderId="1" xfId="0" applyNumberFormat="1" applyFont="1" applyBorder="1" applyAlignment="1">
      <alignment horizontal="left" vertical="center" shrinkToFit="1"/>
    </xf>
    <xf numFmtId="0" fontId="19" fillId="0" borderId="1" xfId="0" applyNumberFormat="1" applyFont="1" applyBorder="1" applyAlignment="1">
      <alignment vertical="center" shrinkToFit="1"/>
    </xf>
    <xf numFmtId="0" fontId="0" fillId="0" borderId="1" xfId="0" applyNumberFormat="1" applyFont="1" applyBorder="1" applyAlignment="1">
      <alignment vertical="center" shrinkToFit="1"/>
    </xf>
    <xf numFmtId="0" fontId="19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Border="1">
      <alignment vertical="center"/>
    </xf>
    <xf numFmtId="0" fontId="0" fillId="0" borderId="1" xfId="0" applyNumberFormat="1" applyBorder="1">
      <alignment vertical="center"/>
    </xf>
    <xf numFmtId="0" fontId="19" fillId="0" borderId="1" xfId="0" applyNumberFormat="1" applyFont="1" applyBorder="1" applyAlignment="1">
      <alignment vertical="top" shrinkToFit="1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2" fontId="0" fillId="0" borderId="0" xfId="0" applyNumberFormat="1">
      <alignment vertical="center"/>
    </xf>
  </cellXfs>
  <cellStyles count="2">
    <cellStyle name="一般" xfId="0" builtinId="0"/>
    <cellStyle name="輔色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工作進度表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甘特圖!$B$1</c:f>
              <c:strCache>
                <c:ptCount val="1"/>
                <c:pt idx="0">
                  <c:v>開始日期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60947441237602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F3-4A88-A67A-5852CA78030B}"/>
                </c:ext>
              </c:extLst>
            </c:dLbl>
            <c:dLbl>
              <c:idx val="2"/>
              <c:layout>
                <c:manualLayout>
                  <c:x val="8.5360637266222755E-2"/>
                  <c:y val="3.240176969791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F3-4A88-A67A-5852CA78030B}"/>
                </c:ext>
              </c:extLst>
            </c:dLbl>
            <c:dLbl>
              <c:idx val="3"/>
              <c:layout>
                <c:manualLayout>
                  <c:x val="0.10926161570076513"/>
                  <c:y val="5.94025582227577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F3-4A88-A67A-5852CA78030B}"/>
                </c:ext>
              </c:extLst>
            </c:dLbl>
            <c:dLbl>
              <c:idx val="4"/>
              <c:layout>
                <c:manualLayout>
                  <c:x val="0.12804095589933415"/>
                  <c:y val="1.18805116445515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F3-4A88-A67A-5852CA78030B}"/>
                </c:ext>
              </c:extLst>
            </c:dLbl>
            <c:dLbl>
              <c:idx val="5"/>
              <c:layout>
                <c:manualLayout>
                  <c:x val="0.1690140617871210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F3-4A88-A67A-5852CA78030B}"/>
                </c:ext>
              </c:extLst>
            </c:dLbl>
            <c:dLbl>
              <c:idx val="6"/>
              <c:layout>
                <c:manualLayout>
                  <c:x val="0.22193765689217917"/>
                  <c:y val="1.18805116445515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F3-4A88-A67A-5852CA78030B}"/>
                </c:ext>
              </c:extLst>
            </c:dLbl>
            <c:dLbl>
              <c:idx val="7"/>
              <c:layout>
                <c:manualLayout>
                  <c:x val="0.19120782747633891"/>
                  <c:y val="1.18805116445515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F3-4A88-A67A-5852CA78030B}"/>
                </c:ext>
              </c:extLst>
            </c:dLbl>
            <c:numFmt formatCode="m/d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甘特圖!$A$2:$A$9</c:f>
              <c:strCache>
                <c:ptCount val="8"/>
                <c:pt idx="0">
                  <c:v>收集資料</c:v>
                </c:pt>
                <c:pt idx="1">
                  <c:v>設計問卷</c:v>
                </c:pt>
                <c:pt idx="2">
                  <c:v>問卷試訪及修正</c:v>
                </c:pt>
                <c:pt idx="3">
                  <c:v>列印問卷</c:v>
                </c:pt>
                <c:pt idx="4">
                  <c:v>進行問卷調查</c:v>
                </c:pt>
                <c:pt idx="5">
                  <c:v>資料輸入及檢查</c:v>
                </c:pt>
                <c:pt idx="6">
                  <c:v>資料分析</c:v>
                </c:pt>
                <c:pt idx="7">
                  <c:v>報告撰寫</c:v>
                </c:pt>
              </c:strCache>
            </c:strRef>
          </c:cat>
          <c:val>
            <c:numRef>
              <c:f>甘特圖!$B$2:$B$9</c:f>
              <c:numCache>
                <c:formatCode>yyyy/mm/dd</c:formatCode>
                <c:ptCount val="8"/>
                <c:pt idx="0">
                  <c:v>41279</c:v>
                </c:pt>
                <c:pt idx="1">
                  <c:v>41305</c:v>
                </c:pt>
                <c:pt idx="2">
                  <c:v>41320</c:v>
                </c:pt>
                <c:pt idx="3">
                  <c:v>41328</c:v>
                </c:pt>
                <c:pt idx="4">
                  <c:v>41335</c:v>
                </c:pt>
                <c:pt idx="5">
                  <c:v>41351</c:v>
                </c:pt>
                <c:pt idx="6">
                  <c:v>41368</c:v>
                </c:pt>
                <c:pt idx="7">
                  <c:v>41359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F3-4A88-A67A-5852CA78030B}"/>
            </c:ext>
          </c:extLst>
        </c:ser>
        <c:ser>
          <c:idx val="1"/>
          <c:order val="1"/>
          <c:tx>
            <c:strRef>
              <c:f>甘特圖!$C$1</c:f>
              <c:strCache>
                <c:ptCount val="1"/>
                <c:pt idx="0">
                  <c:v>天數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甘特圖!$A$2:$A$9</c:f>
              <c:strCache>
                <c:ptCount val="8"/>
                <c:pt idx="0">
                  <c:v>收集資料</c:v>
                </c:pt>
                <c:pt idx="1">
                  <c:v>設計問卷</c:v>
                </c:pt>
                <c:pt idx="2">
                  <c:v>問卷試訪及修正</c:v>
                </c:pt>
                <c:pt idx="3">
                  <c:v>列印問卷</c:v>
                </c:pt>
                <c:pt idx="4">
                  <c:v>進行問卷調查</c:v>
                </c:pt>
                <c:pt idx="5">
                  <c:v>資料輸入及檢查</c:v>
                </c:pt>
                <c:pt idx="6">
                  <c:v>資料分析</c:v>
                </c:pt>
                <c:pt idx="7">
                  <c:v>報告撰寫</c:v>
                </c:pt>
              </c:strCache>
            </c:strRef>
          </c:cat>
          <c:val>
            <c:numRef>
              <c:f>甘特圖!$C$2:$C$9</c:f>
              <c:numCache>
                <c:formatCode>0"天"</c:formatCode>
                <c:ptCount val="8"/>
                <c:pt idx="0">
                  <c:v>42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21</c:v>
                </c:pt>
                <c:pt idx="5">
                  <c:v>14</c:v>
                </c:pt>
                <c:pt idx="6">
                  <c:v>21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F3-4A88-A67A-5852CA7803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52075424"/>
        <c:axId val="752075816"/>
        <c:axId val="0"/>
      </c:bar3DChart>
      <c:catAx>
        <c:axId val="752075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2075816"/>
        <c:crosses val="autoZero"/>
        <c:auto val="1"/>
        <c:lblAlgn val="ctr"/>
        <c:lblOffset val="100"/>
        <c:noMultiLvlLbl val="0"/>
      </c:catAx>
      <c:valAx>
        <c:axId val="752075816"/>
        <c:scaling>
          <c:orientation val="minMax"/>
          <c:max val="41426"/>
          <c:min val="4127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207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工作進度表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甘特圖!$B$1</c:f>
              <c:strCache>
                <c:ptCount val="1"/>
                <c:pt idx="0">
                  <c:v>開始日期</c:v>
                </c:pt>
              </c:strCache>
            </c:strRef>
          </c:tx>
          <c:spPr>
            <a:noFill/>
            <a:ln w="12700" cap="flat" cmpd="sng" algn="ctr">
              <a:noFill/>
              <a:prstDash val="solid"/>
              <a:miter lim="800000"/>
            </a:ln>
            <a:effectLst/>
          </c:spPr>
          <c:invertIfNegative val="0"/>
          <c:dLbls>
            <c:dLbl>
              <c:idx val="1"/>
              <c:layout>
                <c:manualLayout>
                  <c:x val="3.6144578313253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80-4F82-BBF9-ACD0061060F7}"/>
                </c:ext>
              </c:extLst>
            </c:dLbl>
            <c:dLbl>
              <c:idx val="2"/>
              <c:layout>
                <c:manualLayout>
                  <c:x val="6.0240963855421686E-2"/>
                  <c:y val="-1.826484018264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980-4F82-BBF9-ACD0061060F7}"/>
                </c:ext>
              </c:extLst>
            </c:dLbl>
            <c:dLbl>
              <c:idx val="3"/>
              <c:layout>
                <c:manualLayout>
                  <c:x val="7.2289156626506021E-2"/>
                  <c:y val="-1.369863013698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80-4F82-BBF9-ACD0061060F7}"/>
                </c:ext>
              </c:extLst>
            </c:dLbl>
            <c:dLbl>
              <c:idx val="4"/>
              <c:layout>
                <c:manualLayout>
                  <c:x val="0.10040160642570281"/>
                  <c:y val="-9.13242009132428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980-4F82-BBF9-ACD0061060F7}"/>
                </c:ext>
              </c:extLst>
            </c:dLbl>
            <c:dLbl>
              <c:idx val="5"/>
              <c:layout>
                <c:manualLayout>
                  <c:x val="0.12851405622489959"/>
                  <c:y val="-9.1324200913242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980-4F82-BBF9-ACD0061060F7}"/>
                </c:ext>
              </c:extLst>
            </c:dLbl>
            <c:dLbl>
              <c:idx val="6"/>
              <c:layout>
                <c:manualLayout>
                  <c:x val="0.1907630522088353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80-4F82-BBF9-ACD0061060F7}"/>
                </c:ext>
              </c:extLst>
            </c:dLbl>
            <c:dLbl>
              <c:idx val="7"/>
              <c:layout>
                <c:manualLayout>
                  <c:x val="0.15863453815261044"/>
                  <c:y val="-9.13242009132420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980-4F82-BBF9-ACD0061060F7}"/>
                </c:ext>
              </c:extLst>
            </c:dLbl>
            <c:numFmt formatCode="m/d;@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0">
                    <a:solidFill>
                      <a:srgbClr val="0070C0"/>
                    </a:solidFill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甘特圖!$A$2:$A$9</c:f>
              <c:strCache>
                <c:ptCount val="8"/>
                <c:pt idx="0">
                  <c:v>收集資料</c:v>
                </c:pt>
                <c:pt idx="1">
                  <c:v>設計問卷</c:v>
                </c:pt>
                <c:pt idx="2">
                  <c:v>問卷試訪及修正</c:v>
                </c:pt>
                <c:pt idx="3">
                  <c:v>列印問卷</c:v>
                </c:pt>
                <c:pt idx="4">
                  <c:v>進行問卷調查</c:v>
                </c:pt>
                <c:pt idx="5">
                  <c:v>資料輸入及檢查</c:v>
                </c:pt>
                <c:pt idx="6">
                  <c:v>資料分析</c:v>
                </c:pt>
                <c:pt idx="7">
                  <c:v>報告撰寫</c:v>
                </c:pt>
              </c:strCache>
            </c:strRef>
          </c:cat>
          <c:val>
            <c:numRef>
              <c:f>甘特圖!$B$2:$B$9</c:f>
              <c:numCache>
                <c:formatCode>yyyy/mm/dd</c:formatCode>
                <c:ptCount val="8"/>
                <c:pt idx="0">
                  <c:v>41279</c:v>
                </c:pt>
                <c:pt idx="1">
                  <c:v>41305</c:v>
                </c:pt>
                <c:pt idx="2">
                  <c:v>41320</c:v>
                </c:pt>
                <c:pt idx="3">
                  <c:v>41328</c:v>
                </c:pt>
                <c:pt idx="4">
                  <c:v>41335</c:v>
                </c:pt>
                <c:pt idx="5">
                  <c:v>41351</c:v>
                </c:pt>
                <c:pt idx="6">
                  <c:v>41368</c:v>
                </c:pt>
                <c:pt idx="7">
                  <c:v>41359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80-4F82-BBF9-ACD0061060F7}"/>
            </c:ext>
          </c:extLst>
        </c:ser>
        <c:ser>
          <c:idx val="1"/>
          <c:order val="1"/>
          <c:tx>
            <c:strRef>
              <c:f>甘特圖!$C$1</c:f>
              <c:strCache>
                <c:ptCount val="1"/>
                <c:pt idx="0">
                  <c:v>天數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甘特圖!$A$2:$A$9</c:f>
              <c:strCache>
                <c:ptCount val="8"/>
                <c:pt idx="0">
                  <c:v>收集資料</c:v>
                </c:pt>
                <c:pt idx="1">
                  <c:v>設計問卷</c:v>
                </c:pt>
                <c:pt idx="2">
                  <c:v>問卷試訪及修正</c:v>
                </c:pt>
                <c:pt idx="3">
                  <c:v>列印問卷</c:v>
                </c:pt>
                <c:pt idx="4">
                  <c:v>進行問卷調查</c:v>
                </c:pt>
                <c:pt idx="5">
                  <c:v>資料輸入及檢查</c:v>
                </c:pt>
                <c:pt idx="6">
                  <c:v>資料分析</c:v>
                </c:pt>
                <c:pt idx="7">
                  <c:v>報告撰寫</c:v>
                </c:pt>
              </c:strCache>
            </c:strRef>
          </c:cat>
          <c:val>
            <c:numRef>
              <c:f>甘特圖!$C$2:$C$9</c:f>
              <c:numCache>
                <c:formatCode>0"天"</c:formatCode>
                <c:ptCount val="8"/>
                <c:pt idx="0">
                  <c:v>42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21</c:v>
                </c:pt>
                <c:pt idx="5">
                  <c:v>14</c:v>
                </c:pt>
                <c:pt idx="6">
                  <c:v>21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80-4F82-BBF9-ACD0061060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52076600"/>
        <c:axId val="752076992"/>
        <c:axId val="0"/>
      </c:bar3DChart>
      <c:catAx>
        <c:axId val="752076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52076992"/>
        <c:crossesAt val="41200"/>
        <c:auto val="1"/>
        <c:lblAlgn val="ctr"/>
        <c:lblOffset val="100"/>
        <c:tickLblSkip val="1"/>
        <c:noMultiLvlLbl val="0"/>
      </c:catAx>
      <c:valAx>
        <c:axId val="752076992"/>
        <c:scaling>
          <c:orientation val="minMax"/>
          <c:max val="41426"/>
          <c:min val="41279"/>
        </c:scaling>
        <c:delete val="0"/>
        <c:axPos val="t"/>
        <c:majorGridlines/>
        <c:numFmt formatCode="m/d;@" sourceLinked="0"/>
        <c:majorTickMark val="none"/>
        <c:minorTickMark val="none"/>
        <c:tickLblPos val="nextTo"/>
        <c:crossAx val="75207660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742949</xdr:colOff>
      <xdr:row>34</xdr:row>
      <xdr:rowOff>166686</xdr:rowOff>
    </xdr:from>
    <xdr:to>
      <xdr:col>13</xdr:col>
      <xdr:colOff>409575</xdr:colOff>
      <xdr:row>53</xdr:row>
      <xdr:rowOff>123825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752475</xdr:colOff>
      <xdr:row>16</xdr:row>
      <xdr:rowOff>119061</xdr:rowOff>
    </xdr:from>
    <xdr:to>
      <xdr:col>11</xdr:col>
      <xdr:colOff>638175</xdr:colOff>
      <xdr:row>33</xdr:row>
      <xdr:rowOff>47624</xdr:rowOff>
    </xdr:to>
    <xdr:graphicFrame macro="">
      <xdr:nvGraphicFramePr>
        <xdr:cNvPr id="3" name="圖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9525</xdr:colOff>
      <xdr:row>9</xdr:row>
      <xdr:rowOff>19050</xdr:rowOff>
    </xdr:from>
    <xdr:to>
      <xdr:col>23</xdr:col>
      <xdr:colOff>185086</xdr:colOff>
      <xdr:row>15</xdr:row>
      <xdr:rowOff>57894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1924050"/>
          <a:ext cx="2232961" cy="1296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r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圖表樣式"/>
      <sheetName val="資料數列格式-數列選項 "/>
      <sheetName val="資料數列格式-數列選項-練習"/>
      <sheetName val="資料數列格式-形狀"/>
      <sheetName val="資料數列格式-形狀-練習"/>
      <sheetName val="資料數列格式-填滿"/>
      <sheetName val="資料數列格式-填滿-練習"/>
      <sheetName val="資料數列格式-框線"/>
      <sheetName val="資料數列格式-框線-練習"/>
      <sheetName val="資料數列格式-標記"/>
      <sheetName val="資料數列格式-標記-練習"/>
      <sheetName val="資料數列格式-陰影"/>
      <sheetName val="資料數列格式-陰影-練習"/>
      <sheetName val="資料數列格式-光暈"/>
      <sheetName val="資料數列格式-光暈-練習"/>
      <sheetName val="資料數列格式-柔邊"/>
      <sheetName val="資料數列格式-柔邊-練習"/>
      <sheetName val="資料數列格式-立體"/>
      <sheetName val="資料數列格式-立體-練習"/>
      <sheetName val="資料數列格式-圖表及各軸標題"/>
      <sheetName val="資料數列格式-圖表及各軸標題-練習"/>
      <sheetName val="圖表區格式"/>
      <sheetName val="圖表區格式-練習"/>
      <sheetName val="圖表區格式-立體格式"/>
      <sheetName val="圖表區格式-立體格式-練習"/>
      <sheetName val="圖表牆格式"/>
      <sheetName val="圖表牆格式-練習"/>
      <sheetName val="圖表底板"/>
      <sheetName val="圖表底板-練習"/>
      <sheetName val="圖例格式"/>
      <sheetName val="圖例格式-練習"/>
      <sheetName val="格線"/>
      <sheetName val="格線-練習"/>
      <sheetName val="數值座標軸格式1"/>
      <sheetName val="數值座標軸格式1-練習"/>
      <sheetName val="數值座標軸格式2"/>
      <sheetName val="數值座標軸格式2-練習"/>
      <sheetName val="主要刻度間距"/>
      <sheetName val="主要刻度間距-練習"/>
      <sheetName val="底板"/>
      <sheetName val="底板-練習"/>
      <sheetName val="數值次序反轉"/>
      <sheetName val="對數刻度"/>
      <sheetName val="對數刻度-練習"/>
      <sheetName val="座標軸標籤"/>
      <sheetName val="顯示單位"/>
      <sheetName val="顯示單位-練習"/>
      <sheetName val="主次要刻度"/>
      <sheetName val="主次要刻度-練習"/>
      <sheetName val="垂直軸交叉於"/>
      <sheetName val="垂直軸交叉於-練習"/>
      <sheetName val="文字座標軸格式--標籤"/>
      <sheetName val="甘特圖"/>
      <sheetName val="甘特圖-練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">
          <cell r="B1" t="str">
            <v>開始日期</v>
          </cell>
          <cell r="C1" t="str">
            <v>天數</v>
          </cell>
        </row>
        <row r="2">
          <cell r="A2" t="str">
            <v>收集資料</v>
          </cell>
          <cell r="B2">
            <v>41279</v>
          </cell>
          <cell r="C2">
            <v>42</v>
          </cell>
        </row>
        <row r="3">
          <cell r="A3" t="str">
            <v>設計問卷</v>
          </cell>
          <cell r="B3">
            <v>41305</v>
          </cell>
          <cell r="C3">
            <v>14</v>
          </cell>
        </row>
        <row r="4">
          <cell r="A4" t="str">
            <v>問卷試訪及修正</v>
          </cell>
          <cell r="B4">
            <v>41320</v>
          </cell>
          <cell r="C4">
            <v>7</v>
          </cell>
        </row>
        <row r="5">
          <cell r="A5" t="str">
            <v>列印問卷</v>
          </cell>
          <cell r="B5">
            <v>41328</v>
          </cell>
          <cell r="C5">
            <v>7</v>
          </cell>
        </row>
        <row r="6">
          <cell r="A6" t="str">
            <v>進行問卷調查</v>
          </cell>
          <cell r="B6">
            <v>41335</v>
          </cell>
          <cell r="C6">
            <v>21</v>
          </cell>
        </row>
        <row r="7">
          <cell r="A7" t="str">
            <v>資料輸入及檢查</v>
          </cell>
          <cell r="B7">
            <v>41351</v>
          </cell>
          <cell r="C7">
            <v>14</v>
          </cell>
        </row>
        <row r="8">
          <cell r="A8" t="str">
            <v>資料分析</v>
          </cell>
          <cell r="B8">
            <v>41368</v>
          </cell>
          <cell r="C8">
            <v>21</v>
          </cell>
        </row>
        <row r="9">
          <cell r="A9" t="str">
            <v>報告撰寫</v>
          </cell>
          <cell r="B9">
            <v>41359</v>
          </cell>
          <cell r="C9">
            <v>60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20" sqref="C20"/>
    </sheetView>
  </sheetViews>
  <sheetFormatPr defaultRowHeight="16.5"/>
  <cols>
    <col min="1" max="1" width="9" style="44"/>
    <col min="2" max="4" width="9.375" customWidth="1"/>
  </cols>
  <sheetData>
    <row r="1" spans="1:9">
      <c r="A1" s="44" t="s">
        <v>68</v>
      </c>
      <c r="B1" t="s">
        <v>69</v>
      </c>
      <c r="C1" t="s">
        <v>69</v>
      </c>
    </row>
    <row r="2" spans="1:9">
      <c r="A2" s="44">
        <v>42370</v>
      </c>
      <c r="B2" s="46">
        <f>(ROW(A2)-1)/COUNTA($A$2:$A$25)</f>
        <v>4.1666666666666664E-2</v>
      </c>
      <c r="C2" s="46">
        <f>(ROW(B2)-1)/COUNTA($A$2:$A$25)</f>
        <v>4.1666666666666664E-2</v>
      </c>
      <c r="D2" s="46"/>
      <c r="E2" s="45">
        <f>ROW(A2)-1</f>
        <v>1</v>
      </c>
      <c r="F2">
        <f>COUNTA($A$2:$A$25)</f>
        <v>24</v>
      </c>
      <c r="G2" s="46">
        <f>E2/F2</f>
        <v>4.1666666666666664E-2</v>
      </c>
      <c r="I2">
        <f>(ROW(A25)-1)</f>
        <v>24</v>
      </c>
    </row>
    <row r="3" spans="1:9">
      <c r="A3" s="44">
        <v>42401</v>
      </c>
      <c r="B3" s="46">
        <f t="shared" ref="B3:C25" si="0">(ROW(A3)-1)/COUNTA($A$2:$A$25)</f>
        <v>8.3333333333333329E-2</v>
      </c>
      <c r="C3" s="46">
        <f t="shared" si="0"/>
        <v>8.3333333333333329E-2</v>
      </c>
      <c r="D3" s="46"/>
      <c r="E3" s="45">
        <f t="shared" ref="E3:E25" si="1">ROW(A3)-1</f>
        <v>2</v>
      </c>
      <c r="F3">
        <f t="shared" ref="F3:F25" si="2">COUNTA($A$2:$A$25)</f>
        <v>24</v>
      </c>
      <c r="G3" s="46">
        <f t="shared" ref="G3:G25" si="3">E3/F3</f>
        <v>8.3333333333333329E-2</v>
      </c>
    </row>
    <row r="4" spans="1:9">
      <c r="A4" s="44">
        <v>42430</v>
      </c>
      <c r="B4" s="46">
        <f t="shared" si="0"/>
        <v>0.125</v>
      </c>
      <c r="C4" s="46">
        <f t="shared" si="0"/>
        <v>0.125</v>
      </c>
      <c r="D4" s="46"/>
      <c r="E4" s="45">
        <f t="shared" si="1"/>
        <v>3</v>
      </c>
      <c r="F4">
        <f t="shared" si="2"/>
        <v>24</v>
      </c>
      <c r="G4" s="46">
        <f t="shared" si="3"/>
        <v>0.125</v>
      </c>
    </row>
    <row r="5" spans="1:9">
      <c r="A5" s="44">
        <v>42461</v>
      </c>
      <c r="B5" s="46">
        <f t="shared" si="0"/>
        <v>0.16666666666666666</v>
      </c>
      <c r="C5" s="46">
        <f t="shared" si="0"/>
        <v>0.16666666666666666</v>
      </c>
      <c r="D5" s="46"/>
      <c r="E5" s="45">
        <f t="shared" si="1"/>
        <v>4</v>
      </c>
      <c r="F5">
        <f t="shared" si="2"/>
        <v>24</v>
      </c>
      <c r="G5" s="46">
        <f t="shared" si="3"/>
        <v>0.16666666666666666</v>
      </c>
    </row>
    <row r="6" spans="1:9">
      <c r="A6" s="44">
        <v>42491</v>
      </c>
      <c r="B6" s="46">
        <f t="shared" si="0"/>
        <v>0.20833333333333334</v>
      </c>
      <c r="C6" s="46">
        <f t="shared" si="0"/>
        <v>0.20833333333333334</v>
      </c>
      <c r="D6" s="46"/>
      <c r="E6" s="45">
        <f t="shared" si="1"/>
        <v>5</v>
      </c>
      <c r="F6">
        <f t="shared" si="2"/>
        <v>24</v>
      </c>
      <c r="G6" s="46">
        <f t="shared" si="3"/>
        <v>0.20833333333333334</v>
      </c>
    </row>
    <row r="7" spans="1:9">
      <c r="A7" s="44">
        <v>42522</v>
      </c>
      <c r="B7" s="46">
        <f t="shared" si="0"/>
        <v>0.25</v>
      </c>
      <c r="C7" s="46">
        <f t="shared" si="0"/>
        <v>0.25</v>
      </c>
      <c r="D7" s="46"/>
      <c r="E7" s="45">
        <f t="shared" si="1"/>
        <v>6</v>
      </c>
      <c r="F7">
        <f t="shared" si="2"/>
        <v>24</v>
      </c>
      <c r="G7" s="46">
        <f t="shared" si="3"/>
        <v>0.25</v>
      </c>
    </row>
    <row r="8" spans="1:9">
      <c r="A8" s="44">
        <v>42552</v>
      </c>
      <c r="B8" s="46">
        <f t="shared" si="0"/>
        <v>0.29166666666666669</v>
      </c>
      <c r="C8" s="46">
        <f t="shared" si="0"/>
        <v>0.29166666666666669</v>
      </c>
      <c r="D8" s="46"/>
      <c r="E8" s="45">
        <f t="shared" si="1"/>
        <v>7</v>
      </c>
      <c r="F8">
        <f t="shared" si="2"/>
        <v>24</v>
      </c>
      <c r="G8" s="46">
        <f t="shared" si="3"/>
        <v>0.29166666666666669</v>
      </c>
    </row>
    <row r="9" spans="1:9">
      <c r="A9" s="44">
        <v>42583</v>
      </c>
      <c r="B9" s="46">
        <f t="shared" si="0"/>
        <v>0.33333333333333331</v>
      </c>
      <c r="C9" s="46">
        <f t="shared" si="0"/>
        <v>0.33333333333333331</v>
      </c>
      <c r="D9" s="46"/>
      <c r="E9" s="45">
        <f t="shared" si="1"/>
        <v>8</v>
      </c>
      <c r="F9">
        <f t="shared" si="2"/>
        <v>24</v>
      </c>
      <c r="G9" s="46">
        <f t="shared" si="3"/>
        <v>0.33333333333333331</v>
      </c>
    </row>
    <row r="10" spans="1:9">
      <c r="A10" s="44">
        <v>42614</v>
      </c>
      <c r="B10" s="46">
        <f t="shared" si="0"/>
        <v>0.375</v>
      </c>
      <c r="C10" s="46">
        <f t="shared" si="0"/>
        <v>0.375</v>
      </c>
      <c r="D10" s="46"/>
      <c r="E10" s="45">
        <f t="shared" si="1"/>
        <v>9</v>
      </c>
      <c r="F10">
        <f t="shared" si="2"/>
        <v>24</v>
      </c>
      <c r="G10" s="46">
        <f t="shared" si="3"/>
        <v>0.375</v>
      </c>
    </row>
    <row r="11" spans="1:9">
      <c r="A11" s="44">
        <v>42644</v>
      </c>
      <c r="B11" s="46">
        <f t="shared" si="0"/>
        <v>0.41666666666666669</v>
      </c>
      <c r="C11" s="46">
        <f t="shared" si="0"/>
        <v>0.41666666666666669</v>
      </c>
      <c r="D11" s="46"/>
      <c r="E11" s="45">
        <f t="shared" si="1"/>
        <v>10</v>
      </c>
      <c r="F11">
        <f t="shared" si="2"/>
        <v>24</v>
      </c>
      <c r="G11" s="46">
        <f t="shared" si="3"/>
        <v>0.41666666666666669</v>
      </c>
    </row>
    <row r="12" spans="1:9">
      <c r="A12" s="44">
        <v>42675</v>
      </c>
      <c r="B12" s="46">
        <f t="shared" si="0"/>
        <v>0.45833333333333331</v>
      </c>
      <c r="C12" s="46">
        <f t="shared" si="0"/>
        <v>0.45833333333333331</v>
      </c>
      <c r="D12" s="46"/>
      <c r="E12" s="45">
        <f t="shared" si="1"/>
        <v>11</v>
      </c>
      <c r="F12">
        <f t="shared" si="2"/>
        <v>24</v>
      </c>
      <c r="G12" s="46">
        <f t="shared" si="3"/>
        <v>0.45833333333333331</v>
      </c>
    </row>
    <row r="13" spans="1:9">
      <c r="A13" s="44">
        <v>42705</v>
      </c>
      <c r="B13" s="46">
        <f t="shared" si="0"/>
        <v>0.5</v>
      </c>
      <c r="C13" s="46">
        <f t="shared" si="0"/>
        <v>0.5</v>
      </c>
      <c r="D13" s="46"/>
      <c r="E13" s="45">
        <f t="shared" si="1"/>
        <v>12</v>
      </c>
      <c r="F13">
        <f t="shared" si="2"/>
        <v>24</v>
      </c>
      <c r="G13" s="46">
        <f t="shared" si="3"/>
        <v>0.5</v>
      </c>
    </row>
    <row r="14" spans="1:9">
      <c r="A14" s="44">
        <v>42736</v>
      </c>
      <c r="B14" s="46">
        <f t="shared" si="0"/>
        <v>0.54166666666666663</v>
      </c>
      <c r="C14" s="46">
        <f t="shared" si="0"/>
        <v>0.54166666666666663</v>
      </c>
      <c r="D14" s="46"/>
      <c r="E14" s="45">
        <f t="shared" si="1"/>
        <v>13</v>
      </c>
      <c r="F14">
        <f t="shared" si="2"/>
        <v>24</v>
      </c>
      <c r="G14" s="46">
        <f t="shared" si="3"/>
        <v>0.54166666666666663</v>
      </c>
    </row>
    <row r="15" spans="1:9">
      <c r="A15" s="44">
        <v>42767</v>
      </c>
      <c r="B15" s="46">
        <f t="shared" si="0"/>
        <v>0.58333333333333337</v>
      </c>
      <c r="C15" s="46">
        <f t="shared" si="0"/>
        <v>0.58333333333333337</v>
      </c>
      <c r="D15" s="46"/>
      <c r="E15" s="45">
        <f t="shared" si="1"/>
        <v>14</v>
      </c>
      <c r="F15">
        <f t="shared" si="2"/>
        <v>24</v>
      </c>
      <c r="G15" s="46">
        <f t="shared" si="3"/>
        <v>0.58333333333333337</v>
      </c>
    </row>
    <row r="16" spans="1:9">
      <c r="A16" s="44">
        <v>42795</v>
      </c>
      <c r="B16" s="46">
        <f t="shared" si="0"/>
        <v>0.625</v>
      </c>
      <c r="C16" s="46">
        <f t="shared" si="0"/>
        <v>0.625</v>
      </c>
      <c r="D16" s="46"/>
      <c r="E16" s="45">
        <f t="shared" si="1"/>
        <v>15</v>
      </c>
      <c r="F16">
        <f t="shared" si="2"/>
        <v>24</v>
      </c>
      <c r="G16" s="46">
        <f t="shared" si="3"/>
        <v>0.625</v>
      </c>
    </row>
    <row r="17" spans="1:7">
      <c r="A17" s="44">
        <v>42826</v>
      </c>
      <c r="B17" s="46">
        <f t="shared" si="0"/>
        <v>0.66666666666666663</v>
      </c>
      <c r="C17" s="46">
        <f t="shared" si="0"/>
        <v>0.66666666666666663</v>
      </c>
      <c r="D17" s="46"/>
      <c r="E17" s="45">
        <f t="shared" si="1"/>
        <v>16</v>
      </c>
      <c r="F17">
        <f t="shared" si="2"/>
        <v>24</v>
      </c>
      <c r="G17" s="46">
        <f t="shared" si="3"/>
        <v>0.66666666666666663</v>
      </c>
    </row>
    <row r="18" spans="1:7">
      <c r="A18" s="44">
        <v>42856</v>
      </c>
      <c r="B18" s="46">
        <f t="shared" si="0"/>
        <v>0.70833333333333337</v>
      </c>
      <c r="C18" s="46">
        <f t="shared" si="0"/>
        <v>0.70833333333333337</v>
      </c>
      <c r="D18" s="46"/>
      <c r="E18" s="45">
        <f t="shared" si="1"/>
        <v>17</v>
      </c>
      <c r="F18">
        <f t="shared" si="2"/>
        <v>24</v>
      </c>
      <c r="G18" s="46">
        <f t="shared" si="3"/>
        <v>0.70833333333333337</v>
      </c>
    </row>
    <row r="19" spans="1:7">
      <c r="A19" s="44">
        <v>42887</v>
      </c>
      <c r="B19" s="46">
        <f t="shared" si="0"/>
        <v>0.75</v>
      </c>
      <c r="C19" s="46">
        <f t="shared" si="0"/>
        <v>0.75</v>
      </c>
      <c r="D19" s="46"/>
      <c r="E19" s="45">
        <f t="shared" si="1"/>
        <v>18</v>
      </c>
      <c r="F19">
        <f t="shared" si="2"/>
        <v>24</v>
      </c>
      <c r="G19" s="46">
        <f t="shared" si="3"/>
        <v>0.75</v>
      </c>
    </row>
    <row r="20" spans="1:7">
      <c r="A20" s="44">
        <v>42917</v>
      </c>
      <c r="B20" s="46">
        <f t="shared" si="0"/>
        <v>0.79166666666666663</v>
      </c>
      <c r="C20" s="46">
        <f t="shared" si="0"/>
        <v>0.79166666666666663</v>
      </c>
      <c r="D20" s="46"/>
      <c r="E20" s="45">
        <f t="shared" si="1"/>
        <v>19</v>
      </c>
      <c r="F20">
        <f t="shared" si="2"/>
        <v>24</v>
      </c>
      <c r="G20" s="46">
        <f t="shared" si="3"/>
        <v>0.79166666666666663</v>
      </c>
    </row>
    <row r="21" spans="1:7">
      <c r="A21" s="44">
        <v>42948</v>
      </c>
      <c r="B21" s="46">
        <f t="shared" si="0"/>
        <v>0.83333333333333337</v>
      </c>
      <c r="C21" s="46">
        <f t="shared" si="0"/>
        <v>0.83333333333333337</v>
      </c>
      <c r="D21" s="46"/>
      <c r="E21" s="45">
        <f t="shared" si="1"/>
        <v>20</v>
      </c>
      <c r="F21">
        <f t="shared" si="2"/>
        <v>24</v>
      </c>
      <c r="G21" s="46">
        <f t="shared" si="3"/>
        <v>0.83333333333333337</v>
      </c>
    </row>
    <row r="22" spans="1:7">
      <c r="A22" s="44">
        <v>42979</v>
      </c>
      <c r="B22" s="46">
        <f t="shared" si="0"/>
        <v>0.875</v>
      </c>
      <c r="C22" s="46">
        <f t="shared" si="0"/>
        <v>0.875</v>
      </c>
      <c r="D22" s="46"/>
      <c r="E22" s="45">
        <f t="shared" si="1"/>
        <v>21</v>
      </c>
      <c r="F22">
        <f t="shared" si="2"/>
        <v>24</v>
      </c>
      <c r="G22" s="46">
        <f t="shared" si="3"/>
        <v>0.875</v>
      </c>
    </row>
    <row r="23" spans="1:7">
      <c r="A23" s="44">
        <v>43009</v>
      </c>
      <c r="B23" s="46">
        <f t="shared" si="0"/>
        <v>0.91666666666666663</v>
      </c>
      <c r="C23" s="46">
        <f t="shared" si="0"/>
        <v>0.91666666666666663</v>
      </c>
      <c r="D23" s="46"/>
      <c r="E23" s="45">
        <f t="shared" si="1"/>
        <v>22</v>
      </c>
      <c r="F23">
        <f t="shared" si="2"/>
        <v>24</v>
      </c>
      <c r="G23" s="46">
        <f t="shared" si="3"/>
        <v>0.91666666666666663</v>
      </c>
    </row>
    <row r="24" spans="1:7">
      <c r="A24" s="44">
        <v>43040</v>
      </c>
      <c r="B24" s="46">
        <f t="shared" si="0"/>
        <v>0.95833333333333337</v>
      </c>
      <c r="C24" s="46">
        <f t="shared" si="0"/>
        <v>0.95833333333333337</v>
      </c>
      <c r="D24" s="46"/>
      <c r="E24" s="45">
        <f t="shared" si="1"/>
        <v>23</v>
      </c>
      <c r="F24">
        <f t="shared" si="2"/>
        <v>24</v>
      </c>
      <c r="G24" s="46">
        <f t="shared" si="3"/>
        <v>0.95833333333333337</v>
      </c>
    </row>
    <row r="25" spans="1:7">
      <c r="A25" s="44">
        <v>43070</v>
      </c>
      <c r="B25" s="46">
        <f t="shared" si="0"/>
        <v>1</v>
      </c>
      <c r="C25" s="46">
        <f t="shared" si="0"/>
        <v>1</v>
      </c>
      <c r="D25" s="46"/>
      <c r="E25" s="45">
        <f t="shared" si="1"/>
        <v>24</v>
      </c>
      <c r="F25">
        <f t="shared" si="2"/>
        <v>24</v>
      </c>
      <c r="G25" s="46">
        <f t="shared" si="3"/>
        <v>1</v>
      </c>
    </row>
  </sheetData>
  <phoneticPr fontId="3" type="noConversion"/>
  <conditionalFormatting sqref="C2:D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workbookViewId="0">
      <selection activeCell="B23" sqref="B23"/>
    </sheetView>
  </sheetViews>
  <sheetFormatPr defaultRowHeight="16.5"/>
  <cols>
    <col min="1" max="1" width="5" customWidth="1"/>
    <col min="2" max="2" width="21" customWidth="1"/>
    <col min="3" max="5" width="4.5" bestFit="1" customWidth="1"/>
    <col min="6" max="10" width="5.5" bestFit="1" customWidth="1"/>
    <col min="11" max="19" width="4.5" bestFit="1" customWidth="1"/>
    <col min="20" max="22" width="5.5" bestFit="1" customWidth="1"/>
    <col min="23" max="24" width="4.5" bestFit="1" customWidth="1"/>
    <col min="25" max="26" width="5.5" bestFit="1" customWidth="1"/>
    <col min="27" max="27" width="4.5" bestFit="1" customWidth="1"/>
    <col min="28" max="28" width="5.5" bestFit="1" customWidth="1"/>
    <col min="29" max="31" width="4.5" bestFit="1" customWidth="1"/>
    <col min="32" max="34" width="5.5" bestFit="1" customWidth="1"/>
  </cols>
  <sheetData>
    <row r="1" spans="1:34">
      <c r="A1" s="11"/>
      <c r="B1" s="12" t="s">
        <v>33</v>
      </c>
      <c r="C1" s="13" t="s">
        <v>34</v>
      </c>
      <c r="D1" s="14"/>
      <c r="E1" s="14"/>
      <c r="F1" s="14"/>
      <c r="G1" s="14"/>
      <c r="H1" s="14"/>
      <c r="I1" s="14"/>
      <c r="J1" s="15"/>
      <c r="K1" s="13" t="s">
        <v>35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6" t="s">
        <v>36</v>
      </c>
      <c r="X1" s="16"/>
      <c r="Y1" s="16"/>
      <c r="Z1" s="16"/>
      <c r="AA1" s="16"/>
      <c r="AB1" s="16"/>
      <c r="AC1" s="17"/>
      <c r="AD1" s="17"/>
      <c r="AE1" s="17"/>
      <c r="AF1" s="17"/>
      <c r="AG1" s="17"/>
      <c r="AH1" s="18"/>
    </row>
    <row r="2" spans="1:34">
      <c r="A2" s="19" t="s">
        <v>37</v>
      </c>
      <c r="B2" s="20" t="s">
        <v>38</v>
      </c>
      <c r="C2" s="20" t="s">
        <v>39</v>
      </c>
      <c r="D2" s="20" t="s">
        <v>40</v>
      </c>
      <c r="E2" s="20" t="s">
        <v>41</v>
      </c>
      <c r="F2" s="20" t="s">
        <v>42</v>
      </c>
      <c r="G2" s="20" t="s">
        <v>43</v>
      </c>
      <c r="H2" s="20" t="s">
        <v>44</v>
      </c>
      <c r="I2" s="20" t="s">
        <v>45</v>
      </c>
      <c r="J2" s="20" t="s">
        <v>46</v>
      </c>
      <c r="K2" s="20" t="s">
        <v>47</v>
      </c>
      <c r="L2" s="20" t="s">
        <v>48</v>
      </c>
      <c r="M2" s="20" t="s">
        <v>49</v>
      </c>
      <c r="N2" s="20" t="s">
        <v>50</v>
      </c>
      <c r="O2" s="20" t="s">
        <v>39</v>
      </c>
      <c r="P2" s="20" t="s">
        <v>40</v>
      </c>
      <c r="Q2" s="20" t="s">
        <v>41</v>
      </c>
      <c r="R2" s="20" t="s">
        <v>42</v>
      </c>
      <c r="S2" s="20" t="s">
        <v>43</v>
      </c>
      <c r="T2" s="20" t="s">
        <v>44</v>
      </c>
      <c r="U2" s="20" t="s">
        <v>45</v>
      </c>
      <c r="V2" s="20" t="s">
        <v>46</v>
      </c>
      <c r="W2" s="20" t="s">
        <v>47</v>
      </c>
      <c r="X2" s="20" t="s">
        <v>48</v>
      </c>
      <c r="Y2" s="20" t="s">
        <v>49</v>
      </c>
      <c r="Z2" s="20" t="s">
        <v>50</v>
      </c>
      <c r="AA2" s="20" t="s">
        <v>39</v>
      </c>
      <c r="AB2" s="20" t="s">
        <v>40</v>
      </c>
      <c r="AC2" s="20" t="s">
        <v>41</v>
      </c>
      <c r="AD2" s="20" t="s">
        <v>42</v>
      </c>
      <c r="AE2" s="20" t="s">
        <v>43</v>
      </c>
      <c r="AF2" s="20" t="s">
        <v>44</v>
      </c>
      <c r="AG2" s="20" t="s">
        <v>45</v>
      </c>
      <c r="AH2" s="20" t="s">
        <v>46</v>
      </c>
    </row>
    <row r="3" spans="1:34">
      <c r="A3" s="21" t="s">
        <v>51</v>
      </c>
      <c r="B3" s="21" t="s">
        <v>52</v>
      </c>
      <c r="C3" s="22">
        <v>0.5</v>
      </c>
      <c r="D3" s="22">
        <v>0.7</v>
      </c>
      <c r="E3" s="22">
        <v>0.9</v>
      </c>
      <c r="F3" s="22">
        <v>1</v>
      </c>
      <c r="G3" s="23"/>
      <c r="H3" s="24"/>
      <c r="I3" s="24"/>
      <c r="J3" s="25"/>
      <c r="K3" s="25"/>
      <c r="L3" s="25"/>
      <c r="M3" s="25"/>
      <c r="N3" s="25"/>
      <c r="O3" s="24"/>
      <c r="P3" s="24"/>
      <c r="Q3" s="24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>
      <c r="A4" s="21" t="s">
        <v>53</v>
      </c>
      <c r="B4" s="21" t="s">
        <v>54</v>
      </c>
      <c r="C4" s="25"/>
      <c r="D4" s="23"/>
      <c r="E4" s="22">
        <v>0.25</v>
      </c>
      <c r="F4" s="22">
        <v>0.5</v>
      </c>
      <c r="G4" s="22">
        <v>1</v>
      </c>
      <c r="H4" s="27"/>
      <c r="I4" s="24"/>
      <c r="J4" s="25"/>
      <c r="K4" s="25"/>
      <c r="L4" s="25"/>
      <c r="M4" s="25"/>
      <c r="N4" s="25"/>
      <c r="O4" s="24"/>
      <c r="P4" s="24"/>
      <c r="Q4" s="24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>
      <c r="A5" s="28" t="s">
        <v>55</v>
      </c>
      <c r="B5" s="28" t="s">
        <v>63</v>
      </c>
      <c r="C5" s="29"/>
      <c r="D5" s="29"/>
      <c r="E5" s="30"/>
      <c r="F5" s="22">
        <v>0.05</v>
      </c>
      <c r="G5" s="22">
        <v>0.1</v>
      </c>
      <c r="H5" s="22">
        <v>0.15</v>
      </c>
      <c r="I5" s="22">
        <v>0.2</v>
      </c>
      <c r="J5" s="22">
        <v>0.25</v>
      </c>
      <c r="K5" s="22">
        <v>0.3</v>
      </c>
      <c r="L5" s="22">
        <v>0.35</v>
      </c>
      <c r="M5" s="22">
        <v>0.4</v>
      </c>
      <c r="N5" s="22">
        <v>0.45</v>
      </c>
      <c r="O5" s="22">
        <v>0.5</v>
      </c>
      <c r="P5" s="22">
        <v>0.55000000000000004</v>
      </c>
      <c r="Q5" s="22">
        <v>0.6</v>
      </c>
      <c r="R5" s="22">
        <v>0.65</v>
      </c>
      <c r="S5" s="22">
        <v>0.7</v>
      </c>
      <c r="T5" s="22">
        <v>0.75</v>
      </c>
      <c r="U5" s="22">
        <v>0.8</v>
      </c>
      <c r="V5" s="22">
        <v>0.85</v>
      </c>
      <c r="W5" s="22">
        <v>0.9</v>
      </c>
      <c r="X5" s="22">
        <v>0.95</v>
      </c>
      <c r="Y5" s="22">
        <v>1</v>
      </c>
      <c r="Z5" s="26"/>
      <c r="AA5" s="26"/>
      <c r="AB5" s="26"/>
      <c r="AC5" s="26"/>
      <c r="AD5" s="26"/>
      <c r="AE5" s="26"/>
      <c r="AF5" s="26"/>
      <c r="AG5" s="26"/>
      <c r="AH5" s="26"/>
    </row>
    <row r="6" spans="1:34">
      <c r="A6" s="35" t="s">
        <v>64</v>
      </c>
      <c r="B6" s="34" t="s">
        <v>56</v>
      </c>
      <c r="C6" s="25"/>
      <c r="D6" s="23"/>
      <c r="E6" s="30"/>
      <c r="F6" s="22">
        <v>0.2</v>
      </c>
      <c r="G6" s="22">
        <v>0.4</v>
      </c>
      <c r="H6" s="22">
        <v>0.6</v>
      </c>
      <c r="I6" s="22">
        <v>0.8</v>
      </c>
      <c r="J6" s="22">
        <v>1</v>
      </c>
      <c r="K6" s="22"/>
      <c r="L6" s="22"/>
      <c r="M6" s="22"/>
      <c r="N6" s="22"/>
      <c r="O6" s="24"/>
      <c r="P6" s="24"/>
      <c r="Q6" s="24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>
      <c r="A7" s="35" t="s">
        <v>66</v>
      </c>
      <c r="B7" s="34" t="s">
        <v>57</v>
      </c>
      <c r="C7" s="25"/>
      <c r="D7" s="23"/>
      <c r="E7" s="23"/>
      <c r="F7" s="23"/>
      <c r="G7" s="23"/>
      <c r="H7" s="23"/>
      <c r="I7" s="23"/>
      <c r="J7" s="23"/>
      <c r="K7" s="31">
        <v>0.05</v>
      </c>
      <c r="L7" s="32">
        <v>0.1</v>
      </c>
      <c r="M7" s="22">
        <v>0.15</v>
      </c>
      <c r="N7" s="22">
        <v>0.2</v>
      </c>
      <c r="O7" s="32">
        <v>0.3</v>
      </c>
      <c r="P7" s="22">
        <v>0.4</v>
      </c>
      <c r="Q7" s="32">
        <v>0.5</v>
      </c>
      <c r="R7" s="22">
        <v>0.6</v>
      </c>
      <c r="S7" s="32">
        <v>0.7</v>
      </c>
      <c r="T7" s="22">
        <v>0.8</v>
      </c>
      <c r="U7" s="32">
        <v>0.9</v>
      </c>
      <c r="V7" s="22">
        <v>1</v>
      </c>
      <c r="W7" s="22"/>
      <c r="X7" s="22"/>
      <c r="Y7" s="22"/>
      <c r="Z7" s="26"/>
      <c r="AA7" s="26"/>
      <c r="AB7" s="26"/>
      <c r="AC7" s="26"/>
      <c r="AD7" s="26"/>
      <c r="AE7" s="26"/>
      <c r="AF7" s="26"/>
      <c r="AG7" s="26"/>
      <c r="AH7" s="26"/>
    </row>
    <row r="8" spans="1:34">
      <c r="A8" s="35" t="s">
        <v>65</v>
      </c>
      <c r="B8" s="34" t="s">
        <v>58</v>
      </c>
      <c r="C8" s="25"/>
      <c r="D8" s="23"/>
      <c r="E8" s="23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2">
        <v>0.2</v>
      </c>
      <c r="R8" s="22">
        <v>0.3</v>
      </c>
      <c r="S8" s="22">
        <v>0.4</v>
      </c>
      <c r="T8" s="22">
        <v>0.5</v>
      </c>
      <c r="U8" s="22">
        <v>0.6</v>
      </c>
      <c r="V8" s="22">
        <v>0.7</v>
      </c>
      <c r="W8" s="22">
        <v>0.8</v>
      </c>
      <c r="X8" s="22">
        <v>0.9</v>
      </c>
      <c r="Y8" s="22">
        <v>1</v>
      </c>
      <c r="Z8" s="30"/>
      <c r="AA8" s="30"/>
      <c r="AB8" s="26"/>
      <c r="AC8" s="26"/>
      <c r="AD8" s="26"/>
      <c r="AE8" s="26"/>
      <c r="AF8" s="26"/>
      <c r="AG8" s="26"/>
      <c r="AH8" s="26"/>
    </row>
    <row r="9" spans="1:34">
      <c r="A9" s="24" t="s">
        <v>59</v>
      </c>
      <c r="B9" s="24" t="s">
        <v>60</v>
      </c>
      <c r="C9" s="33"/>
      <c r="D9" s="23"/>
      <c r="E9" s="23"/>
      <c r="F9" s="23"/>
      <c r="G9" s="23"/>
      <c r="H9" s="24"/>
      <c r="I9" s="24"/>
      <c r="J9" s="25"/>
      <c r="K9" s="25"/>
      <c r="L9" s="25"/>
      <c r="M9" s="25"/>
      <c r="N9" s="25"/>
      <c r="O9" s="24"/>
      <c r="P9" s="24"/>
      <c r="Q9" s="24"/>
      <c r="R9" s="26"/>
      <c r="S9" s="26"/>
      <c r="T9" s="26"/>
      <c r="U9" s="26"/>
      <c r="V9" s="26"/>
      <c r="W9" s="31">
        <v>0.05</v>
      </c>
      <c r="X9" s="22">
        <v>0.25</v>
      </c>
      <c r="Y9" s="22">
        <v>0.5</v>
      </c>
      <c r="Z9" s="22">
        <v>1</v>
      </c>
      <c r="AA9" s="26"/>
      <c r="AB9" s="26"/>
      <c r="AC9" s="26"/>
      <c r="AD9" s="26"/>
      <c r="AE9" s="26"/>
      <c r="AF9" s="26"/>
      <c r="AG9" s="26"/>
      <c r="AH9" s="26"/>
    </row>
    <row r="10" spans="1:34">
      <c r="A10" s="21" t="s">
        <v>61</v>
      </c>
      <c r="B10" s="21" t="s">
        <v>62</v>
      </c>
      <c r="C10" s="25"/>
      <c r="D10" s="23"/>
      <c r="E10" s="23"/>
      <c r="F10" s="24"/>
      <c r="G10" s="23"/>
      <c r="H10" s="24"/>
      <c r="I10" s="24"/>
      <c r="J10" s="25"/>
      <c r="K10" s="25"/>
      <c r="L10" s="25"/>
      <c r="M10" s="25"/>
      <c r="N10" s="25"/>
      <c r="O10" s="24"/>
      <c r="P10" s="24"/>
      <c r="Q10" s="24"/>
      <c r="R10" s="26"/>
      <c r="S10" s="26"/>
      <c r="T10" s="26"/>
      <c r="U10" s="26"/>
      <c r="V10" s="26"/>
      <c r="W10" s="26"/>
      <c r="X10" s="26"/>
      <c r="Y10" s="31">
        <v>0.05</v>
      </c>
      <c r="Z10" s="22">
        <v>0.25</v>
      </c>
      <c r="AA10" s="22">
        <v>0.5</v>
      </c>
      <c r="AB10" s="22">
        <v>1</v>
      </c>
      <c r="AC10" s="22"/>
      <c r="AD10" s="22"/>
      <c r="AE10" s="22"/>
      <c r="AF10" s="22"/>
      <c r="AG10" s="22"/>
      <c r="AH10" s="22"/>
    </row>
    <row r="16" spans="1:34">
      <c r="B16" t="s">
        <v>67</v>
      </c>
    </row>
  </sheetData>
  <mergeCells count="3">
    <mergeCell ref="C1:J1"/>
    <mergeCell ref="K1:V1"/>
    <mergeCell ref="W1:AB1"/>
  </mergeCells>
  <phoneticPr fontId="3" type="noConversion"/>
  <conditionalFormatting sqref="C3:AH4 O7 C5:D6 F5:AH6 AB8:AH8 C8:Y8 C9:AH10 C7:J7 L7:M7 W7:AH7 Q7 S7 U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 P7 R7 T7 V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AH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H10"/>
  <sheetViews>
    <sheetView workbookViewId="0">
      <selection activeCell="J29" sqref="J29:K29"/>
    </sheetView>
  </sheetViews>
  <sheetFormatPr defaultRowHeight="16.5"/>
  <cols>
    <col min="1" max="1" width="5" customWidth="1"/>
    <col min="2" max="2" width="21" customWidth="1"/>
    <col min="3" max="5" width="4.5" bestFit="1" customWidth="1"/>
    <col min="6" max="10" width="5.5" bestFit="1" customWidth="1"/>
    <col min="11" max="19" width="4.5" bestFit="1" customWidth="1"/>
    <col min="20" max="22" width="5.5" bestFit="1" customWidth="1"/>
    <col min="23" max="24" width="4.5" bestFit="1" customWidth="1"/>
    <col min="25" max="26" width="5.5" bestFit="1" customWidth="1"/>
    <col min="27" max="27" width="4.5" bestFit="1" customWidth="1"/>
    <col min="28" max="28" width="5.5" bestFit="1" customWidth="1"/>
    <col min="29" max="31" width="4.5" bestFit="1" customWidth="1"/>
    <col min="32" max="34" width="5.5" bestFit="1" customWidth="1"/>
  </cols>
  <sheetData>
    <row r="1" spans="1:34">
      <c r="A1" s="11"/>
      <c r="B1" s="12" t="s">
        <v>33</v>
      </c>
      <c r="C1" s="13" t="s">
        <v>34</v>
      </c>
      <c r="D1" s="14"/>
      <c r="E1" s="14"/>
      <c r="F1" s="14"/>
      <c r="G1" s="14"/>
      <c r="H1" s="14"/>
      <c r="I1" s="14"/>
      <c r="J1" s="15"/>
      <c r="K1" s="13" t="s">
        <v>35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6" t="s">
        <v>36</v>
      </c>
      <c r="X1" s="16"/>
      <c r="Y1" s="16"/>
      <c r="Z1" s="16"/>
      <c r="AA1" s="16"/>
      <c r="AB1" s="16"/>
      <c r="AC1" s="17"/>
      <c r="AD1" s="17"/>
      <c r="AE1" s="17"/>
      <c r="AF1" s="17"/>
      <c r="AG1" s="17"/>
      <c r="AH1" s="18"/>
    </row>
    <row r="2" spans="1:34">
      <c r="A2" s="19" t="s">
        <v>37</v>
      </c>
      <c r="B2" s="20" t="s">
        <v>38</v>
      </c>
      <c r="C2" s="20" t="s">
        <v>39</v>
      </c>
      <c r="D2" s="20" t="s">
        <v>40</v>
      </c>
      <c r="E2" s="20" t="s">
        <v>41</v>
      </c>
      <c r="F2" s="20" t="s">
        <v>42</v>
      </c>
      <c r="G2" s="20" t="s">
        <v>43</v>
      </c>
      <c r="H2" s="20" t="s">
        <v>44</v>
      </c>
      <c r="I2" s="20" t="s">
        <v>45</v>
      </c>
      <c r="J2" s="20" t="s">
        <v>46</v>
      </c>
      <c r="K2" s="20" t="s">
        <v>47</v>
      </c>
      <c r="L2" s="20" t="s">
        <v>48</v>
      </c>
      <c r="M2" s="20" t="s">
        <v>49</v>
      </c>
      <c r="N2" s="20" t="s">
        <v>50</v>
      </c>
      <c r="O2" s="20" t="s">
        <v>39</v>
      </c>
      <c r="P2" s="20" t="s">
        <v>40</v>
      </c>
      <c r="Q2" s="20" t="s">
        <v>41</v>
      </c>
      <c r="R2" s="20" t="s">
        <v>42</v>
      </c>
      <c r="S2" s="20" t="s">
        <v>43</v>
      </c>
      <c r="T2" s="20" t="s">
        <v>44</v>
      </c>
      <c r="U2" s="20" t="s">
        <v>45</v>
      </c>
      <c r="V2" s="20" t="s">
        <v>46</v>
      </c>
      <c r="W2" s="20" t="s">
        <v>47</v>
      </c>
      <c r="X2" s="20" t="s">
        <v>48</v>
      </c>
      <c r="Y2" s="20" t="s">
        <v>49</v>
      </c>
      <c r="Z2" s="20" t="s">
        <v>50</v>
      </c>
      <c r="AA2" s="20" t="s">
        <v>39</v>
      </c>
      <c r="AB2" s="20" t="s">
        <v>40</v>
      </c>
      <c r="AC2" s="20" t="s">
        <v>41</v>
      </c>
      <c r="AD2" s="20" t="s">
        <v>42</v>
      </c>
      <c r="AE2" s="20" t="s">
        <v>43</v>
      </c>
      <c r="AF2" s="20" t="s">
        <v>44</v>
      </c>
      <c r="AG2" s="20" t="s">
        <v>45</v>
      </c>
      <c r="AH2" s="20" t="s">
        <v>46</v>
      </c>
    </row>
    <row r="3" spans="1:34">
      <c r="A3" s="21" t="s">
        <v>51</v>
      </c>
      <c r="B3" s="21" t="s">
        <v>52</v>
      </c>
      <c r="C3" s="36">
        <v>0.5</v>
      </c>
      <c r="D3" s="36">
        <v>0.7</v>
      </c>
      <c r="E3" s="36">
        <v>0.9</v>
      </c>
      <c r="F3" s="36">
        <v>1</v>
      </c>
      <c r="G3" s="37"/>
      <c r="H3" s="38"/>
      <c r="I3" s="38"/>
      <c r="J3" s="36"/>
      <c r="K3" s="36"/>
      <c r="L3" s="36"/>
      <c r="M3" s="36"/>
      <c r="N3" s="36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>
      <c r="A4" s="21" t="s">
        <v>53</v>
      </c>
      <c r="B4" s="21" t="s">
        <v>54</v>
      </c>
      <c r="C4" s="36"/>
      <c r="D4" s="37"/>
      <c r="E4" s="36">
        <v>0.25</v>
      </c>
      <c r="F4" s="36">
        <v>0.5</v>
      </c>
      <c r="G4" s="36">
        <v>1</v>
      </c>
      <c r="H4" s="40"/>
      <c r="I4" s="38"/>
      <c r="J4" s="36"/>
      <c r="K4" s="36"/>
      <c r="L4" s="36"/>
      <c r="M4" s="36"/>
      <c r="N4" s="36"/>
      <c r="O4" s="38"/>
      <c r="P4" s="38"/>
      <c r="Q4" s="38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1:34">
      <c r="A5" s="28" t="s">
        <v>55</v>
      </c>
      <c r="B5" s="28" t="s">
        <v>63</v>
      </c>
      <c r="C5" s="41"/>
      <c r="D5" s="41"/>
      <c r="E5" s="42"/>
      <c r="F5" s="36">
        <v>0.05</v>
      </c>
      <c r="G5" s="36">
        <v>0.1</v>
      </c>
      <c r="H5" s="36">
        <v>0.15</v>
      </c>
      <c r="I5" s="36">
        <v>0.2</v>
      </c>
      <c r="J5" s="36">
        <v>0.25</v>
      </c>
      <c r="K5" s="36">
        <v>0.3</v>
      </c>
      <c r="L5" s="36">
        <v>0.35</v>
      </c>
      <c r="M5" s="36">
        <v>0.4</v>
      </c>
      <c r="N5" s="36">
        <v>0.45</v>
      </c>
      <c r="O5" s="36">
        <v>0.5</v>
      </c>
      <c r="P5" s="36">
        <v>0.55000000000000004</v>
      </c>
      <c r="Q5" s="36">
        <v>0.6</v>
      </c>
      <c r="R5" s="36">
        <v>0.65</v>
      </c>
      <c r="S5" s="36">
        <v>0.7</v>
      </c>
      <c r="T5" s="36">
        <v>0.75</v>
      </c>
      <c r="U5" s="36">
        <v>0.8</v>
      </c>
      <c r="V5" s="36">
        <v>0.85</v>
      </c>
      <c r="W5" s="36">
        <v>0.9</v>
      </c>
      <c r="X5" s="36">
        <v>0.95</v>
      </c>
      <c r="Y5" s="36">
        <v>1</v>
      </c>
      <c r="Z5" s="39"/>
      <c r="AA5" s="39"/>
      <c r="AB5" s="39"/>
      <c r="AC5" s="39"/>
      <c r="AD5" s="39"/>
      <c r="AE5" s="39"/>
      <c r="AF5" s="39"/>
      <c r="AG5" s="39"/>
      <c r="AH5" s="39"/>
    </row>
    <row r="6" spans="1:34">
      <c r="A6" s="35" t="s">
        <v>64</v>
      </c>
      <c r="B6" s="34" t="s">
        <v>56</v>
      </c>
      <c r="C6" s="36"/>
      <c r="D6" s="37"/>
      <c r="E6" s="42"/>
      <c r="F6" s="36">
        <v>0.2</v>
      </c>
      <c r="G6" s="36">
        <v>0.4</v>
      </c>
      <c r="H6" s="36">
        <v>0.6</v>
      </c>
      <c r="I6" s="36">
        <v>0.8</v>
      </c>
      <c r="J6" s="36">
        <v>1</v>
      </c>
      <c r="K6" s="36"/>
      <c r="L6" s="36"/>
      <c r="M6" s="36"/>
      <c r="N6" s="36"/>
      <c r="O6" s="38"/>
      <c r="P6" s="38"/>
      <c r="Q6" s="38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4">
      <c r="A7" s="35" t="s">
        <v>66</v>
      </c>
      <c r="B7" s="34" t="s">
        <v>57</v>
      </c>
      <c r="C7" s="36"/>
      <c r="D7" s="37"/>
      <c r="E7" s="37"/>
      <c r="F7" s="37"/>
      <c r="G7" s="37"/>
      <c r="H7" s="37"/>
      <c r="I7" s="37"/>
      <c r="J7" s="37"/>
      <c r="K7" s="39">
        <v>0.05</v>
      </c>
      <c r="L7" s="38">
        <v>0.1</v>
      </c>
      <c r="M7" s="36">
        <v>0.15</v>
      </c>
      <c r="N7" s="36">
        <v>0.2</v>
      </c>
      <c r="O7" s="38">
        <v>0.3</v>
      </c>
      <c r="P7" s="36">
        <v>0.4</v>
      </c>
      <c r="Q7" s="38">
        <v>0.5</v>
      </c>
      <c r="R7" s="36">
        <v>0.6</v>
      </c>
      <c r="S7" s="38">
        <v>0.7</v>
      </c>
      <c r="T7" s="36">
        <v>0.8</v>
      </c>
      <c r="U7" s="38">
        <v>0.9</v>
      </c>
      <c r="V7" s="36">
        <v>1</v>
      </c>
      <c r="W7" s="36"/>
      <c r="X7" s="36"/>
      <c r="Y7" s="36"/>
      <c r="Z7" s="39"/>
      <c r="AA7" s="39"/>
      <c r="AB7" s="39"/>
      <c r="AC7" s="39"/>
      <c r="AD7" s="39"/>
      <c r="AE7" s="39"/>
      <c r="AF7" s="39"/>
      <c r="AG7" s="39"/>
      <c r="AH7" s="39"/>
    </row>
    <row r="8" spans="1:34">
      <c r="A8" s="35" t="s">
        <v>65</v>
      </c>
      <c r="B8" s="34" t="s">
        <v>58</v>
      </c>
      <c r="C8" s="36"/>
      <c r="D8" s="37"/>
      <c r="E8" s="37"/>
      <c r="F8" s="37"/>
      <c r="G8" s="37"/>
      <c r="H8" s="38"/>
      <c r="I8" s="38"/>
      <c r="J8" s="38"/>
      <c r="K8" s="38"/>
      <c r="L8" s="38"/>
      <c r="M8" s="38"/>
      <c r="N8" s="38"/>
      <c r="O8" s="38"/>
      <c r="P8" s="38"/>
      <c r="Q8" s="36">
        <v>0.2</v>
      </c>
      <c r="R8" s="36">
        <v>0.3</v>
      </c>
      <c r="S8" s="36">
        <v>0.4</v>
      </c>
      <c r="T8" s="36">
        <v>0.5</v>
      </c>
      <c r="U8" s="36">
        <v>0.6</v>
      </c>
      <c r="V8" s="36">
        <v>0.7</v>
      </c>
      <c r="W8" s="36">
        <v>0.8</v>
      </c>
      <c r="X8" s="36">
        <v>0.9</v>
      </c>
      <c r="Y8" s="36">
        <v>1</v>
      </c>
      <c r="Z8" s="42"/>
      <c r="AA8" s="42"/>
      <c r="AB8" s="39"/>
      <c r="AC8" s="39"/>
      <c r="AD8" s="39"/>
      <c r="AE8" s="39"/>
      <c r="AF8" s="39"/>
      <c r="AG8" s="39"/>
      <c r="AH8" s="39"/>
    </row>
    <row r="9" spans="1:34">
      <c r="A9" s="24" t="s">
        <v>59</v>
      </c>
      <c r="B9" s="24" t="s">
        <v>60</v>
      </c>
      <c r="C9" s="43"/>
      <c r="D9" s="37"/>
      <c r="E9" s="37"/>
      <c r="F9" s="37"/>
      <c r="G9" s="37"/>
      <c r="H9" s="38"/>
      <c r="I9" s="38"/>
      <c r="J9" s="36"/>
      <c r="K9" s="36"/>
      <c r="L9" s="36"/>
      <c r="M9" s="36"/>
      <c r="N9" s="36"/>
      <c r="O9" s="38"/>
      <c r="P9" s="38"/>
      <c r="Q9" s="38"/>
      <c r="R9" s="39"/>
      <c r="S9" s="39"/>
      <c r="T9" s="39"/>
      <c r="U9" s="39"/>
      <c r="V9" s="39"/>
      <c r="W9" s="39">
        <v>0.05</v>
      </c>
      <c r="X9" s="36">
        <v>0.25</v>
      </c>
      <c r="Y9" s="36">
        <v>0.5</v>
      </c>
      <c r="Z9" s="36">
        <v>1</v>
      </c>
      <c r="AA9" s="39"/>
      <c r="AB9" s="39"/>
      <c r="AC9" s="39"/>
      <c r="AD9" s="39"/>
      <c r="AE9" s="39"/>
      <c r="AF9" s="39"/>
      <c r="AG9" s="39"/>
      <c r="AH9" s="39"/>
    </row>
    <row r="10" spans="1:34">
      <c r="A10" s="21" t="s">
        <v>61</v>
      </c>
      <c r="B10" s="21" t="s">
        <v>62</v>
      </c>
      <c r="C10" s="36"/>
      <c r="D10" s="37"/>
      <c r="E10" s="37"/>
      <c r="F10" s="38"/>
      <c r="G10" s="37"/>
      <c r="H10" s="38"/>
      <c r="I10" s="38"/>
      <c r="J10" s="36"/>
      <c r="K10" s="36"/>
      <c r="L10" s="36"/>
      <c r="M10" s="36"/>
      <c r="N10" s="36"/>
      <c r="O10" s="38"/>
      <c r="P10" s="38"/>
      <c r="Q10" s="38"/>
      <c r="R10" s="39"/>
      <c r="S10" s="39"/>
      <c r="T10" s="39"/>
      <c r="U10" s="39"/>
      <c r="V10" s="39"/>
      <c r="W10" s="39"/>
      <c r="X10" s="39"/>
      <c r="Y10" s="39">
        <v>0.05</v>
      </c>
      <c r="Z10" s="36">
        <v>0.25</v>
      </c>
      <c r="AA10" s="36">
        <v>0.5</v>
      </c>
      <c r="AB10" s="36">
        <v>1</v>
      </c>
      <c r="AC10" s="36"/>
      <c r="AD10" s="36"/>
      <c r="AE10" s="36"/>
      <c r="AF10" s="36"/>
      <c r="AG10" s="36"/>
      <c r="AH10" s="36"/>
    </row>
  </sheetData>
  <mergeCells count="3">
    <mergeCell ref="C1:J1"/>
    <mergeCell ref="K1:V1"/>
    <mergeCell ref="W1:AB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B1" workbookViewId="0">
      <selection activeCell="N7" sqref="N7"/>
    </sheetView>
  </sheetViews>
  <sheetFormatPr defaultRowHeight="16.5"/>
  <cols>
    <col min="1" max="1" width="17.375" bestFit="1" customWidth="1"/>
    <col min="2" max="2" width="13.125" customWidth="1"/>
    <col min="4" max="4" width="14.5" customWidth="1"/>
    <col min="5" max="5" width="14.625" customWidth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2</v>
      </c>
      <c r="N1" s="3" t="s">
        <v>4</v>
      </c>
    </row>
    <row r="2" spans="1:14">
      <c r="A2" s="1" t="s">
        <v>5</v>
      </c>
      <c r="B2" s="4">
        <v>41279</v>
      </c>
      <c r="C2" s="5">
        <v>42</v>
      </c>
      <c r="D2" s="4">
        <f t="shared" ref="D2:D9" si="0">B2+C2</f>
        <v>41321</v>
      </c>
      <c r="E2">
        <f>D2-B2</f>
        <v>42</v>
      </c>
      <c r="N2" s="6" t="s">
        <v>6</v>
      </c>
    </row>
    <row r="3" spans="1:14">
      <c r="A3" s="1" t="s">
        <v>7</v>
      </c>
      <c r="B3" s="4">
        <v>41305</v>
      </c>
      <c r="C3" s="5">
        <v>14</v>
      </c>
      <c r="D3" s="4">
        <f t="shared" si="0"/>
        <v>41319</v>
      </c>
      <c r="E3">
        <f t="shared" ref="E3:E9" si="1">D3-B3</f>
        <v>14</v>
      </c>
      <c r="N3" s="6" t="s">
        <v>8</v>
      </c>
    </row>
    <row r="4" spans="1:14">
      <c r="A4" s="1" t="s">
        <v>9</v>
      </c>
      <c r="B4" s="4">
        <v>41320</v>
      </c>
      <c r="C4" s="5">
        <v>7</v>
      </c>
      <c r="D4" s="4">
        <f t="shared" si="0"/>
        <v>41327</v>
      </c>
      <c r="E4">
        <f t="shared" si="1"/>
        <v>7</v>
      </c>
      <c r="N4" s="6" t="s">
        <v>10</v>
      </c>
    </row>
    <row r="5" spans="1:14">
      <c r="A5" s="1" t="s">
        <v>11</v>
      </c>
      <c r="B5" s="4">
        <v>41328</v>
      </c>
      <c r="C5" s="5">
        <v>7</v>
      </c>
      <c r="D5" s="4">
        <f t="shared" si="0"/>
        <v>41335</v>
      </c>
      <c r="E5">
        <f t="shared" si="1"/>
        <v>7</v>
      </c>
      <c r="N5" s="6" t="s">
        <v>12</v>
      </c>
    </row>
    <row r="6" spans="1:14">
      <c r="A6" s="1" t="s">
        <v>13</v>
      </c>
      <c r="B6" s="4">
        <v>41335</v>
      </c>
      <c r="C6" s="5">
        <v>21</v>
      </c>
      <c r="D6" s="4">
        <f t="shared" si="0"/>
        <v>41356</v>
      </c>
      <c r="E6">
        <f t="shared" si="1"/>
        <v>21</v>
      </c>
      <c r="N6" s="7" t="s">
        <v>14</v>
      </c>
    </row>
    <row r="7" spans="1:14">
      <c r="A7" s="1" t="s">
        <v>15</v>
      </c>
      <c r="B7" s="4">
        <v>41351</v>
      </c>
      <c r="C7" s="5">
        <v>14</v>
      </c>
      <c r="D7" s="4">
        <f t="shared" si="0"/>
        <v>41365</v>
      </c>
      <c r="E7">
        <f t="shared" si="1"/>
        <v>14</v>
      </c>
      <c r="N7" s="8" t="s">
        <v>16</v>
      </c>
    </row>
    <row r="8" spans="1:14">
      <c r="A8" s="1" t="s">
        <v>17</v>
      </c>
      <c r="B8" s="4">
        <v>41368</v>
      </c>
      <c r="C8" s="5">
        <v>21</v>
      </c>
      <c r="D8" s="4">
        <f t="shared" si="0"/>
        <v>41389</v>
      </c>
      <c r="E8">
        <f t="shared" si="1"/>
        <v>21</v>
      </c>
      <c r="N8" s="7" t="s">
        <v>18</v>
      </c>
    </row>
    <row r="9" spans="1:14" ht="18">
      <c r="A9" s="1" t="s">
        <v>19</v>
      </c>
      <c r="B9" s="4">
        <v>41359</v>
      </c>
      <c r="C9" s="5">
        <v>60</v>
      </c>
      <c r="D9" s="4">
        <f t="shared" si="0"/>
        <v>41419</v>
      </c>
      <c r="E9">
        <f t="shared" si="1"/>
        <v>60</v>
      </c>
      <c r="N9" s="7" t="s">
        <v>20</v>
      </c>
    </row>
    <row r="10" spans="1:14">
      <c r="N10" s="9" t="s">
        <v>21</v>
      </c>
    </row>
    <row r="11" spans="1:14">
      <c r="N11" s="6"/>
    </row>
    <row r="13" spans="1:14">
      <c r="N13" s="7" t="s">
        <v>22</v>
      </c>
    </row>
    <row r="14" spans="1:14">
      <c r="N14" s="7"/>
    </row>
    <row r="15" spans="1:14">
      <c r="N15" s="7" t="s">
        <v>23</v>
      </c>
    </row>
    <row r="16" spans="1:14">
      <c r="N16" s="7"/>
    </row>
    <row r="17" spans="14:14">
      <c r="N17" t="s">
        <v>24</v>
      </c>
    </row>
    <row r="19" spans="14:14" ht="18">
      <c r="N19" s="10" t="s">
        <v>25</v>
      </c>
    </row>
    <row r="28" spans="14:14">
      <c r="N28" s="6"/>
    </row>
    <row r="29" spans="14:14">
      <c r="N29" s="6"/>
    </row>
    <row r="31" spans="14:14">
      <c r="N31" s="6"/>
    </row>
    <row r="32" spans="14:14">
      <c r="N32" s="6"/>
    </row>
    <row r="33" spans="14:14">
      <c r="N33" s="6"/>
    </row>
    <row r="34" spans="14:14">
      <c r="N34" s="6"/>
    </row>
    <row r="35" spans="14:14">
      <c r="N35" s="6"/>
    </row>
    <row r="36" spans="14:14">
      <c r="N36" s="6"/>
    </row>
    <row r="37" spans="14:14">
      <c r="N37" s="6"/>
    </row>
    <row r="38" spans="14:14">
      <c r="N38" s="6"/>
    </row>
    <row r="39" spans="14:14">
      <c r="N39" s="6"/>
    </row>
    <row r="40" spans="14:14">
      <c r="N40" s="6"/>
    </row>
    <row r="41" spans="14:14">
      <c r="N41" s="6"/>
    </row>
    <row r="42" spans="14:14">
      <c r="N42" s="6"/>
    </row>
  </sheetData>
  <phoneticPr fontId="3" type="noConversion"/>
  <conditionalFormatting sqref="E2:E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{BC025AD7-535D-4778-80BB-6EA85188F7FB}</x14:id>
        </ext>
      </extLs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025AD7-535D-4778-80BB-6EA85188F7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workbookViewId="0">
      <selection activeCell="N1" sqref="N1"/>
    </sheetView>
  </sheetViews>
  <sheetFormatPr defaultRowHeight="16.5"/>
  <cols>
    <col min="1" max="1" width="17.375" bestFit="1" customWidth="1"/>
    <col min="2" max="2" width="10.5" bestFit="1" customWidth="1"/>
    <col min="4" max="4" width="10.5" bestFit="1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5</v>
      </c>
      <c r="B2" s="4">
        <v>41279</v>
      </c>
      <c r="C2" s="5">
        <v>42</v>
      </c>
      <c r="D2" s="4">
        <f t="shared" ref="D2:D9" si="0">B2+C2</f>
        <v>41321</v>
      </c>
    </row>
    <row r="3" spans="1:4">
      <c r="A3" s="1" t="s">
        <v>26</v>
      </c>
      <c r="B3" s="4">
        <v>41305</v>
      </c>
      <c r="C3" s="5">
        <v>14</v>
      </c>
      <c r="D3" s="4">
        <f t="shared" si="0"/>
        <v>41319</v>
      </c>
    </row>
    <row r="4" spans="1:4">
      <c r="A4" s="1" t="s">
        <v>27</v>
      </c>
      <c r="B4" s="4">
        <v>41320</v>
      </c>
      <c r="C4" s="5">
        <v>7</v>
      </c>
      <c r="D4" s="4">
        <f t="shared" si="0"/>
        <v>41327</v>
      </c>
    </row>
    <row r="5" spans="1:4">
      <c r="A5" s="1" t="s">
        <v>28</v>
      </c>
      <c r="B5" s="4">
        <v>41328</v>
      </c>
      <c r="C5" s="5">
        <v>7</v>
      </c>
      <c r="D5" s="4">
        <f t="shared" si="0"/>
        <v>41335</v>
      </c>
    </row>
    <row r="6" spans="1:4">
      <c r="A6" s="1" t="s">
        <v>29</v>
      </c>
      <c r="B6" s="4">
        <v>41335</v>
      </c>
      <c r="C6" s="5">
        <v>21</v>
      </c>
      <c r="D6" s="4">
        <f t="shared" si="0"/>
        <v>41356</v>
      </c>
    </row>
    <row r="7" spans="1:4">
      <c r="A7" s="1" t="s">
        <v>30</v>
      </c>
      <c r="B7" s="4">
        <v>41351</v>
      </c>
      <c r="C7" s="5">
        <v>14</v>
      </c>
      <c r="D7" s="4">
        <f t="shared" si="0"/>
        <v>41365</v>
      </c>
    </row>
    <row r="8" spans="1:4">
      <c r="A8" s="1" t="s">
        <v>31</v>
      </c>
      <c r="B8" s="4">
        <v>41368</v>
      </c>
      <c r="C8" s="5">
        <v>21</v>
      </c>
      <c r="D8" s="4">
        <f t="shared" si="0"/>
        <v>41389</v>
      </c>
    </row>
    <row r="9" spans="1:4">
      <c r="A9" s="1" t="s">
        <v>32</v>
      </c>
      <c r="B9" s="4">
        <v>41359</v>
      </c>
      <c r="C9" s="5">
        <v>60</v>
      </c>
      <c r="D9" s="4">
        <f t="shared" si="0"/>
        <v>41419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格式化條件-色階</vt:lpstr>
      <vt:lpstr>進度表</vt:lpstr>
      <vt:lpstr>進度表-ex</vt:lpstr>
      <vt:lpstr>甘特圖</vt:lpstr>
      <vt:lpstr>甘特圖-練習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SL</cp:lastModifiedBy>
  <dcterms:created xsi:type="dcterms:W3CDTF">2017-10-16T08:28:41Z</dcterms:created>
  <dcterms:modified xsi:type="dcterms:W3CDTF">2017-10-16T08:40:19Z</dcterms:modified>
</cp:coreProperties>
</file>