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d\Documents\teaching\excel2019fun\ppt\vlookup\ex\validation\traveQue\"/>
    </mc:Choice>
  </mc:AlternateContent>
  <xr:revisionPtr revIDLastSave="0" documentId="13_ncr:1_{6E36D667-1CE8-4DBB-A6EB-B6672EE2F48D}" xr6:coauthVersionLast="36" xr6:coauthVersionMax="36" xr10:uidLastSave="{00000000-0000-0000-0000-000000000000}"/>
  <bookViews>
    <workbookView xWindow="192" yWindow="240" windowWidth="9300" windowHeight="5028" activeTab="1" xr2:uid="{00000000-000D-0000-FFFF-FFFF00000000}"/>
  </bookViews>
  <sheets>
    <sheet name="summary" sheetId="8" r:id="rId1"/>
    <sheet name="旅遊調查" sheetId="1" r:id="rId2"/>
    <sheet name="統計結果" sheetId="2" r:id="rId3"/>
    <sheet name="統計結果 (2)" sheetId="3" r:id="rId4"/>
    <sheet name="統計結果 (3)" sheetId="7" r:id="rId5"/>
    <sheet name="員工旅遊調查" sheetId="4" r:id="rId6"/>
  </sheets>
  <calcPr calcId="191029"/>
  <customWorkbookViews>
    <customWorkbookView name="林慶詳 - 個人檢視畫面" guid="{B93DE7C2-FDB5-4DA4-B1B7-E86B67C54345}" mergeInterval="0" personalView="1" maximized="1" xWindow="1" yWindow="1" windowWidth="1024" windowHeight="503" activeSheetId="1"/>
    <customWorkbookView name="張維尼 - 個人檢視畫面" guid="{BB629813-CE13-46CE-8F78-50BCCB3D3D58}" mergeInterval="0" personalView="1" maximized="1" xWindow="1" yWindow="1" windowWidth="1024" windowHeight="503" activeSheetId="1"/>
    <customWorkbookView name="陳小東 - 個人檢視畫面" guid="{80D73C3D-31D1-4771-BBFD-B1EA5C285EBC}" mergeInterval="0" personalView="1" maximized="1" xWindow="1" yWindow="1" windowWidth="1024" windowHeight="503" activeSheetId="1"/>
    <customWorkbookView name="簡如雲 - 個人檢視畫面" guid="{8E7394C0-DD41-4FDE-A90A-2C09123B3780}" mergeInterval="0" personalView="1" maximized="1" xWindow="1" yWindow="1" windowWidth="1024" windowHeight="503" activeSheetId="1"/>
    <customWorkbookView name="何玉環 - 個人檢視畫面" guid="{8CBA93EE-AC78-4BE0-8413-1B93BCF8A734}" mergeInterval="0" personalView="1" maximized="1" xWindow="1" yWindow="1" windowWidth="1024" windowHeight="503" activeSheetId="1"/>
    <customWorkbookView name="李大全 - 個人檢視畫面" guid="{F24C9D80-E0A6-4765-AC8B-5243D52FDC30}" mergeInterval="0" personalView="1" maximized="1" xWindow="1" yWindow="1" windowWidth="1024" windowHeight="503" activeSheetId="1"/>
    <customWorkbookView name="MichelleHsieh - 個人檢視畫面" guid="{09F8674A-D15B-4333-A0E0-AF140185AC94}" mergeInterval="0" personalView="1" maximized="1" xWindow="1" yWindow="1" windowWidth="1024" windowHeight="503" activeSheetId="1"/>
    <customWorkbookView name="陳紹威 - 個人檢視畫面" guid="{1A50ECE0-BFB6-4286-A24C-C65BCCAAC7B7}" mergeInterval="0" personalView="1" maximized="1" xWindow="1" yWindow="1" windowWidth="1024" windowHeight="503" activeSheetId="1"/>
    <customWorkbookView name="鄭錦明 - 個人檢視畫面" guid="{B37432FA-5591-4E6E-ADBC-E702444E0016}" mergeInterval="0" personalView="1" maximized="1" xWindow="1" yWindow="1" windowWidth="1024" windowHeight="503" activeSheetId="1"/>
    <customWorkbookView name="王小童 - 個人檢視畫面" guid="{2C775787-DFE0-4CDA-9319-1182AF9126FC}" mergeInterval="0" personalView="1" maximized="1" xWindow="1" yWindow="1" windowWidth="1024" windowHeight="503" activeSheetId="1"/>
    <customWorkbookView name="林勝祥 - 個人檢視畫面" guid="{AB139880-A1FB-4455-B7E2-45072531C83D}" mergeInterval="0" personalView="1" maximized="1" xWindow="1" yWindow="1" windowWidth="1024" windowHeight="503" activeSheetId="1"/>
    <customWorkbookView name="黃倫飛 - 個人檢視畫面" guid="{E680DAAE-79EC-45C7-AE8D-C467C5B3A0B9}" mergeInterval="0" personalView="1" maximized="1" xWindow="1" yWindow="1" windowWidth="1024" windowHeight="503" activeSheetId="1"/>
    <customWorkbookView name="簡蒙達 - 個人檢視畫面" guid="{E2265061-2FA8-4434-B0C3-58B1506EF252}" mergeInterval="0" personalView="1" maximized="1" xWindow="1" yWindow="1" windowWidth="1024" windowHeight="503" activeSheetId="1"/>
    <customWorkbookView name="王勝玉 - 個人檢視畫面" guid="{7BE66CB3-72CB-4A71-8812-0DD02DDA828C}" mergeInterval="0" personalView="1" maximized="1" xWindow="1" yWindow="1" windowWidth="1024" windowHeight="503" activeSheetId="1"/>
    <customWorkbookView name="林佳家 - 個人檢視畫面" guid="{E7E39A4E-49A6-474B-B20C-D5B77D6E5A9F}" mergeInterval="0" personalView="1" maximized="1" xWindow="1" yWindow="1" windowWidth="1024" windowHeight="503" activeSheetId="1"/>
    <customWorkbookView name="黃佩佩 - 個人檢視畫面" guid="{514211E5-ADF4-4C77-A097-B4E37D74ECC1}" mergeInterval="0" personalView="1" maximized="1" xWindow="1" yWindow="1" windowWidth="1024" windowHeight="503" activeSheetId="1"/>
    <customWorkbookView name="吳雪樺 - 個人檢視畫面" guid="{BE7C7D3D-9A0A-4D36-B094-B617FE5EB6D8}" mergeInterval="0" personalView="1" maximized="1" xWindow="1" yWindow="1" windowWidth="1024" windowHeight="503" activeSheetId="1"/>
    <customWorkbookView name="劉達天 - 個人檢視畫面" guid="{545B6D36-CAA5-4321-95A9-A5BD12C5EB71}" mergeInterval="0" personalView="1" maximized="1" xWindow="1" yWindow="1" windowWidth="1024" windowHeight="503" activeSheetId="1"/>
    <customWorkbookView name="郭府城 - 個人檢視畫面" guid="{15948BFB-612F-4A6D-AC98-6ACCA7F77CA7}" mergeInterval="0" personalView="1" maximized="1" xWindow="1" yWindow="1" windowWidth="1024" windowHeight="503" activeSheetId="1"/>
    <customWorkbookView name="錢偉凌 - 個人檢視畫面" guid="{B37B05B7-255A-42D8-AAF9-D300CE0DFFA6}" mergeInterval="0" personalView="1" maximized="1" xWindow="1" yWindow="1" windowWidth="1024" windowHeight="503" activeSheetId="1"/>
    <customWorkbookView name="柯達海 - 個人檢視畫面" guid="{4811F227-B5A0-4413-9460-C25A463B065B}" mergeInterval="0" personalView="1" maximized="1" xWindow="1" yWindow="1" windowWidth="1024" windowHeight="503" activeSheetId="1"/>
    <customWorkbookView name="陳妙麗 - 個人檢視畫面" guid="{4F697974-D9B4-40EA-A0F2-8923383A0522}" mergeInterval="0" personalView="1" maximized="1" xWindow="1" yWindow="1" windowWidth="1024" windowHeight="503" activeSheetId="1"/>
    <customWorkbookView name="林嘉至 - 個人檢視畫面" guid="{F4CFEE9C-3870-4B7C-A32D-68F4F44FE708}" mergeInterval="0" personalView="1" maximized="1" xWindow="1" yWindow="1" windowWidth="1024" windowHeight="503" activeSheetId="1"/>
    <customWorkbookView name="周羽玲 - 個人檢視畫面" guid="{9FDD907F-DBCD-41D9-B3E8-D84D9C3A9040}" mergeInterval="0" personalView="1" maximized="1" xWindow="1" yWindow="1" windowWidth="1024" windowHeight="503" activeSheetId="1"/>
    <customWorkbookView name="吳大明 - 個人檢視畫面" guid="{76BAD017-46D7-4314-8C56-04DC3976C464}" mergeInterval="0" personalView="1" maximized="1" xWindow="1" yWindow="1" windowWidth="1024" windowHeight="503" activeSheetId="1"/>
    <customWorkbookView name="黃清德 - 個人檢視畫面" guid="{7F15BA25-D942-4177-B86B-C34BD0855664}" mergeInterval="0" personalView="1" maximized="1" xWindow="1" yWindow="1" windowWidth="1024" windowHeight="503" activeSheetId="1"/>
    <customWorkbookView name="楊得意 - 個人檢視畫面" guid="{DCC695CD-7BF4-4C23-B912-13A5234B83F2}" mergeInterval="0" personalView="1" maximized="1" xWindow="1" yWindow="1" windowWidth="1024" windowHeight="503" activeSheetId="1"/>
    <customWorkbookView name="留億源 - 個人檢視畫面" guid="{18958C1C-74C1-4007-ACC5-E1FAC294CA18}" mergeInterval="0" personalView="1" maximized="1" xWindow="1" yWindow="1" windowWidth="1024" windowHeight="503" activeSheetId="1"/>
    <customWorkbookView name="何信姿 - 個人檢視畫面" guid="{6410F2CA-4352-44A8-9AD5-A570F161250C}" mergeInterval="0" personalView="1" maximized="1" xWindow="1" yWindow="1" windowWidth="1024" windowHeight="503" activeSheetId="1"/>
    <customWorkbookView name="孫欣枚 - 個人檢視畫面" guid="{B85263A2-23B2-4C46-9889-A07460EA69C3}" mergeInterval="0" personalView="1" maximized="1" xWindow="1" yWindow="1" windowWidth="1024" windowHeight="503" activeSheetId="1"/>
  </customWorkbookViews>
</workbook>
</file>

<file path=xl/calcChain.xml><?xml version="1.0" encoding="utf-8"?>
<calcChain xmlns="http://schemas.openxmlformats.org/spreadsheetml/2006/main">
  <c r="G9" i="7" l="1"/>
  <c r="G10" i="7"/>
  <c r="G11" i="7"/>
  <c r="G8" i="7"/>
  <c r="D11" i="7" l="1"/>
  <c r="D10" i="7"/>
  <c r="D9" i="7"/>
  <c r="D8" i="7"/>
  <c r="D3" i="7"/>
  <c r="D2" i="7"/>
  <c r="D17" i="7" l="1"/>
  <c r="F17" i="7"/>
  <c r="G17" i="7"/>
  <c r="D4" i="7"/>
  <c r="D15" i="7"/>
  <c r="D10" i="3"/>
  <c r="D9" i="3"/>
  <c r="D8" i="3"/>
  <c r="D7" i="3"/>
  <c r="D4" i="3"/>
  <c r="D3" i="3"/>
  <c r="D5" i="3" l="1"/>
  <c r="D16" i="3"/>
  <c r="D14" i="3"/>
</calcChain>
</file>

<file path=xl/sharedStrings.xml><?xml version="1.0" encoding="utf-8"?>
<sst xmlns="http://schemas.openxmlformats.org/spreadsheetml/2006/main" count="270" uniqueCount="182">
  <si>
    <t>員工編號</t>
    <phoneticPr fontId="4" type="noConversion"/>
  </si>
  <si>
    <t>是否參加旅遊</t>
    <phoneticPr fontId="4" type="noConversion"/>
  </si>
  <si>
    <t>理想旅遊地點</t>
    <phoneticPr fontId="4" type="noConversion"/>
  </si>
  <si>
    <t>攜眷人數</t>
    <phoneticPr fontId="4" type="noConversion"/>
  </si>
  <si>
    <t>姓名</t>
    <phoneticPr fontId="4" type="noConversion"/>
  </si>
  <si>
    <t>紐西蘭</t>
    <phoneticPr fontId="4" type="noConversion"/>
  </si>
  <si>
    <t>泰國</t>
    <phoneticPr fontId="4" type="noConversion"/>
  </si>
  <si>
    <t>加拿大</t>
    <phoneticPr fontId="4" type="noConversion"/>
  </si>
  <si>
    <t>北海道</t>
  </si>
  <si>
    <t>Yes</t>
  </si>
  <si>
    <t>紐西蘭</t>
  </si>
  <si>
    <t>No</t>
  </si>
  <si>
    <t>泰國</t>
  </si>
  <si>
    <t>加拿大</t>
  </si>
  <si>
    <t>本次旅遊調查結果</t>
    <phoneticPr fontId="4" type="noConversion"/>
  </si>
  <si>
    <t>參加人數：</t>
    <phoneticPr fontId="4" type="noConversion"/>
  </si>
  <si>
    <t>攜眷人數：</t>
    <phoneticPr fontId="4" type="noConversion"/>
  </si>
  <si>
    <t>總人數：</t>
    <phoneticPr fontId="4" type="noConversion"/>
  </si>
  <si>
    <t>得票數：</t>
    <phoneticPr fontId="4" type="noConversion"/>
  </si>
  <si>
    <t>北海道</t>
    <phoneticPr fontId="4" type="noConversion"/>
  </si>
  <si>
    <t>紐西蘭</t>
    <phoneticPr fontId="4" type="noConversion"/>
  </si>
  <si>
    <t>本次旅遊地點為：</t>
    <phoneticPr fontId="4" type="noConversion"/>
  </si>
  <si>
    <t>本次旅遊調查結果</t>
    <phoneticPr fontId="4" type="noConversion"/>
  </si>
  <si>
    <t>參加人數：</t>
    <phoneticPr fontId="4" type="noConversion"/>
  </si>
  <si>
    <t>攜眷人數：</t>
    <phoneticPr fontId="4" type="noConversion"/>
  </si>
  <si>
    <t>總人數：</t>
    <phoneticPr fontId="4" type="noConversion"/>
  </si>
  <si>
    <t>加拿大</t>
    <phoneticPr fontId="4" type="noConversion"/>
  </si>
  <si>
    <t>得票數：</t>
    <phoneticPr fontId="4" type="noConversion"/>
  </si>
  <si>
    <t>北海道</t>
    <phoneticPr fontId="4" type="noConversion"/>
  </si>
  <si>
    <t>紐西蘭</t>
    <phoneticPr fontId="4" type="noConversion"/>
  </si>
  <si>
    <t>泰國</t>
    <phoneticPr fontId="4" type="noConversion"/>
  </si>
  <si>
    <t>本次旅遊地點為：</t>
    <phoneticPr fontId="4" type="noConversion"/>
  </si>
  <si>
    <t>員工旅遊調查結果</t>
    <phoneticPr fontId="13" type="noConversion"/>
  </si>
  <si>
    <t>參加人數：</t>
  </si>
  <si>
    <t>攜眷人數：</t>
  </si>
  <si>
    <t>總人數：</t>
  </si>
  <si>
    <t>本次旅遊地點為：</t>
  </si>
  <si>
    <t>加拿大</t>
    <phoneticPr fontId="4" type="noConversion"/>
  </si>
  <si>
    <t>得票數：</t>
    <phoneticPr fontId="4" type="noConversion"/>
  </si>
  <si>
    <t>北海道</t>
    <phoneticPr fontId="4" type="noConversion"/>
  </si>
  <si>
    <t>紐西蘭</t>
    <phoneticPr fontId="4" type="noConversion"/>
  </si>
  <si>
    <t>泰國</t>
    <phoneticPr fontId="4" type="noConversion"/>
  </si>
  <si>
    <t>公式轉值</t>
    <phoneticPr fontId="4" type="noConversion"/>
  </si>
  <si>
    <t>複製公式／貼上／選擇性貼上／值</t>
    <phoneticPr fontId="4" type="noConversion"/>
  </si>
  <si>
    <t>o設定儲存格的資料驗證</t>
  </si>
  <si>
    <t>o在工作表中插入超連結</t>
  </si>
  <si>
    <t>o共用活頁簿與追蹤修訂</t>
  </si>
  <si>
    <t>oCOUNTIF 函數、SUMIF 函數</t>
  </si>
  <si>
    <t>o用 E-mail 傳送活頁簿</t>
  </si>
  <si>
    <t>o在雲端上的網路版 Excel 分享檔案</t>
  </si>
  <si>
    <r>
      <t>n</t>
    </r>
    <r>
      <rPr>
        <sz val="12"/>
        <color indexed="12"/>
        <rFont val="Times New Roman"/>
        <family val="1"/>
      </rPr>
      <t xml:space="preserve">Range </t>
    </r>
    <r>
      <rPr>
        <sz val="12"/>
        <color indexed="12"/>
        <rFont val="新細明體"/>
        <family val="1"/>
        <charset val="136"/>
      </rPr>
      <t xml:space="preserve">是要搜尋的儲存格範圍。 </t>
    </r>
  </si>
  <si>
    <r>
      <t>n</t>
    </r>
    <r>
      <rPr>
        <sz val="12"/>
        <color indexed="12"/>
        <rFont val="Times New Roman"/>
        <family val="1"/>
      </rPr>
      <t xml:space="preserve">Criteria </t>
    </r>
    <r>
      <rPr>
        <sz val="12"/>
        <color indexed="12"/>
        <rFont val="新細明體"/>
        <family val="1"/>
        <charset val="136"/>
      </rPr>
      <t>是判斷是否進行加總的搜尋準則，它可以是數字、表示式或文字。例如：</t>
    </r>
    <r>
      <rPr>
        <sz val="12"/>
        <color indexed="12"/>
        <rFont val="Times New Roman"/>
        <family val="1"/>
      </rPr>
      <t>20</t>
    </r>
    <r>
      <rPr>
        <sz val="12"/>
        <color indexed="12"/>
        <rFont val="新細明體"/>
        <family val="1"/>
        <charset val="136"/>
      </rPr>
      <t>、</t>
    </r>
    <r>
      <rPr>
        <sz val="12"/>
        <color indexed="12"/>
        <rFont val="Times New Roman"/>
        <family val="1"/>
      </rPr>
      <t>"66"</t>
    </r>
    <r>
      <rPr>
        <sz val="12"/>
        <color indexed="12"/>
        <rFont val="新細明體"/>
        <family val="1"/>
        <charset val="136"/>
      </rPr>
      <t>、</t>
    </r>
    <r>
      <rPr>
        <sz val="12"/>
        <color indexed="12"/>
        <rFont val="Times New Roman"/>
        <family val="1"/>
      </rPr>
      <t>"Happy"</t>
    </r>
    <r>
      <rPr>
        <sz val="12"/>
        <color indexed="12"/>
        <rFont val="新細明體"/>
        <family val="1"/>
        <charset val="136"/>
      </rPr>
      <t>、或</t>
    </r>
    <r>
      <rPr>
        <sz val="12"/>
        <color indexed="12"/>
        <rFont val="Times New Roman"/>
        <family val="1"/>
      </rPr>
      <t xml:space="preserve"> "&gt;100"</t>
    </r>
    <r>
      <rPr>
        <sz val="12"/>
        <color indexed="12"/>
        <rFont val="新細明體"/>
        <family val="1"/>
        <charset val="136"/>
      </rPr>
      <t xml:space="preserve">。 </t>
    </r>
    <phoneticPr fontId="4" type="noConversion"/>
  </si>
  <si>
    <r>
      <t>n</t>
    </r>
    <r>
      <rPr>
        <sz val="12"/>
        <color indexed="12"/>
        <rFont val="Times New Roman"/>
        <family val="1"/>
      </rPr>
      <t xml:space="preserve">Sum_range </t>
    </r>
    <r>
      <rPr>
        <sz val="12"/>
        <color indexed="12"/>
        <rFont val="新細明體"/>
        <family val="1"/>
        <charset val="136"/>
      </rPr>
      <t>是實際要加總的儲存格。</t>
    </r>
    <r>
      <rPr>
        <sz val="12"/>
        <color indexed="12"/>
        <rFont val="Times New Roman"/>
        <family val="1"/>
      </rPr>
      <t xml:space="preserve">Sum_range </t>
    </r>
    <r>
      <rPr>
        <sz val="12"/>
        <color indexed="12"/>
        <rFont val="新細明體"/>
        <family val="1"/>
        <charset val="136"/>
      </rPr>
      <t>和</t>
    </r>
    <r>
      <rPr>
        <sz val="12"/>
        <color indexed="12"/>
        <rFont val="Times New Roman"/>
        <family val="1"/>
      </rPr>
      <t xml:space="preserve"> Range </t>
    </r>
    <r>
      <rPr>
        <sz val="12"/>
        <color indexed="12"/>
        <rFont val="新細明體"/>
        <family val="1"/>
        <charset val="136"/>
      </rPr>
      <t>是相對應的，當範圍中的儲存格符合搜尋準則時，其對應的</t>
    </r>
    <r>
      <rPr>
        <sz val="12"/>
        <color indexed="12"/>
        <rFont val="Times New Roman"/>
        <family val="1"/>
      </rPr>
      <t xml:space="preserve"> Sum_range </t>
    </r>
    <r>
      <rPr>
        <sz val="12"/>
        <color indexed="12"/>
        <rFont val="新細明體"/>
        <family val="1"/>
        <charset val="136"/>
      </rPr>
      <t>儲存格就會被加入總數。</t>
    </r>
  </si>
  <si>
    <t>COUNTIF 函數</t>
  </si>
  <si>
    <t>描述</t>
  </si>
  <si>
    <t>COUNTIF 函數會計算範圍內符合您所指定單一條件準則的儲存格總數。例如，您可以計算以特定字母開頭的所有儲存格總數，或者計算包含數字大於或小於所指定數字的儲存格總數。例如，假設您工作表中的 A 欄包含工作清單，而 B 欄包含指派了各項工作的人員名字，您就可以使用 COUNTIF 函數來計算一個人員的名字出現於 B 欄中的次數，如此一來，即可判斷指派了多少工作給該人員。例如：</t>
  </si>
  <si>
    <t>語法</t>
  </si>
  <si>
    <t>COUNTIF(range, criteria)</t>
  </si>
  <si>
    <t>COUNTIF 函數語法具有下列引數 (引數:將資訊提供給動作、事件、方法、屬性、函數或程序的值。)：</t>
  </si>
  <si>
    <r>
      <t>range</t>
    </r>
    <r>
      <rPr>
        <sz val="12"/>
        <color rgb="FF454545"/>
        <rFont val="Arial"/>
        <family val="2"/>
      </rPr>
      <t>    是必要的引數，要列入計算的一個或多個儲存格，包括數字或包含數字的名稱、陣列或參照；空白或文字值會忽略。</t>
    </r>
  </si>
  <si>
    <r>
      <t>criteria</t>
    </r>
    <r>
      <rPr>
        <sz val="12"/>
        <color rgb="FF454545"/>
        <rFont val="Arial"/>
        <family val="2"/>
      </rPr>
      <t>    是必要的引數，定義要將哪些儲存格列入計算的準則，可以是數字、表示式、儲存格參照或文字字串，例如準則可以是 32、"&gt;32"、B4、"蘋果" 或 "32"。</t>
    </r>
  </si>
  <si>
    <t> 附註 </t>
  </si>
  <si>
    <t>您可以在準則中使用萬用字元：問號 (?) 及星號 (*)；問號可以替代任何單一字元；星號可以替代任何一系列的字元。如果確實要尋找實際的問號或星號，請在該字元前輸入波狀符號 (~)。</t>
  </si>
  <si>
    <t>準則是不分大小寫的，例如，字串 "apples" 與 "APPLES" 會找到相同的儲存格。</t>
  </si>
  <si>
    <t> 附註   若要根據多項準則來計算儲存格總數，請參閱 COUNTIFS 函數。</t>
  </si>
  <si>
    <r>
      <t>v</t>
    </r>
    <r>
      <rPr>
        <sz val="12"/>
        <color theme="1"/>
        <rFont val="新細明體"/>
        <family val="2"/>
        <charset val="136"/>
        <scheme val="minor"/>
      </rPr>
      <t>lookup</t>
    </r>
    <phoneticPr fontId="4" type="noConversion"/>
  </si>
  <si>
    <r>
      <t>l</t>
    </r>
    <r>
      <rPr>
        <sz val="12"/>
        <color theme="1"/>
        <rFont val="新細明體"/>
        <family val="2"/>
        <charset val="136"/>
        <scheme val="minor"/>
      </rPr>
      <t>ookup</t>
    </r>
    <phoneticPr fontId="4" type="noConversion"/>
  </si>
  <si>
    <t>*計算參加人數</t>
    <phoneticPr fontId="4" type="noConversion"/>
  </si>
  <si>
    <t>*計算得票數</t>
    <phoneticPr fontId="4" type="noConversion"/>
  </si>
  <si>
    <t>得票數：</t>
    <phoneticPr fontId="4" type="noConversion"/>
  </si>
  <si>
    <t>得票數</t>
  </si>
  <si>
    <t>國家</t>
    <phoneticPr fontId="4" type="noConversion"/>
  </si>
  <si>
    <t>團費</t>
    <phoneticPr fontId="4" type="noConversion"/>
  </si>
  <si>
    <t>團費(round)</t>
    <phoneticPr fontId="4" type="noConversion"/>
  </si>
  <si>
    <t>oLOOKUP 函數會在單一欄 (或單一列) 的範圍中尋找指定的搜尋值，然後傳回另一個單一欄 (或單一列) 範圍中同一個位置的值</t>
  </si>
  <si>
    <t xml:space="preserve">oLOOKUP 函數的公式如下： </t>
    <phoneticPr fontId="4" type="noConversion"/>
  </si>
  <si>
    <t>年度旅遊調查暨報名表</t>
  </si>
  <si>
    <t>定義名稱</t>
    <phoneticPr fontId="4" type="noConversion"/>
  </si>
  <si>
    <t>indirect</t>
    <phoneticPr fontId="4" type="noConversion"/>
  </si>
  <si>
    <r>
      <t xml:space="preserve">SUMIF </t>
    </r>
    <r>
      <rPr>
        <b/>
        <sz val="16"/>
        <color rgb="FFFF0000"/>
        <rFont val="Microsoft JhengHei UI"/>
        <family val="2"/>
        <charset val="136"/>
      </rPr>
      <t>函數</t>
    </r>
    <phoneticPr fontId="4" type="noConversion"/>
  </si>
  <si>
    <r>
      <t>n</t>
    </r>
    <r>
      <rPr>
        <sz val="12"/>
        <color indexed="12"/>
        <rFont val="Times New Roman"/>
        <family val="1"/>
      </rPr>
      <t>SUMIF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新細明體"/>
        <family val="1"/>
        <charset val="136"/>
      </rPr>
      <t xml:space="preserve">函數可用來加總符合某搜尋準則的儲存格。它的格式為： </t>
    </r>
    <phoneticPr fontId="4" type="noConversion"/>
  </si>
  <si>
    <t>SUMIF(range, criteria, [sum_range])</t>
  </si>
  <si>
    <t>A001</t>
  </si>
  <si>
    <t>顏嗣鈞</t>
  </si>
  <si>
    <t>A002</t>
  </si>
  <si>
    <t>陳雅君</t>
  </si>
  <si>
    <t>A003</t>
  </si>
  <si>
    <t>陳郁文</t>
  </si>
  <si>
    <t>A004</t>
  </si>
  <si>
    <t>陳玟諭</t>
  </si>
  <si>
    <t>A005</t>
  </si>
  <si>
    <t>石馥瑄</t>
  </si>
  <si>
    <t>B006</t>
  </si>
  <si>
    <t>林維真</t>
  </si>
  <si>
    <t>B007</t>
  </si>
  <si>
    <t>黃淑玲</t>
  </si>
  <si>
    <t>B008</t>
  </si>
  <si>
    <t>黃瀞瑩</t>
  </si>
  <si>
    <t>B009</t>
  </si>
  <si>
    <t>辛  宜</t>
  </si>
  <si>
    <t>C010</t>
  </si>
  <si>
    <t>江介宏</t>
  </si>
  <si>
    <t>C011</t>
  </si>
  <si>
    <t>張傑生</t>
  </si>
  <si>
    <t>C012</t>
  </si>
  <si>
    <t>許凱平</t>
  </si>
  <si>
    <t>C013</t>
  </si>
  <si>
    <t>張素芬</t>
  </si>
  <si>
    <t>C014</t>
  </si>
  <si>
    <t>黃斐曼</t>
  </si>
  <si>
    <t>C015</t>
  </si>
  <si>
    <t>許可欣</t>
  </si>
  <si>
    <t>C016</t>
  </si>
  <si>
    <t>高鈺盛</t>
  </si>
  <si>
    <t>C017</t>
  </si>
  <si>
    <t>張書元</t>
  </si>
  <si>
    <t>C018</t>
  </si>
  <si>
    <t>黃致遠</t>
  </si>
  <si>
    <t>C019</t>
  </si>
  <si>
    <t>林子南</t>
  </si>
  <si>
    <t>C020</t>
  </si>
  <si>
    <t>李  杰</t>
  </si>
  <si>
    <t>D021</t>
  </si>
  <si>
    <t>謝宏昀</t>
  </si>
  <si>
    <t>D022</t>
  </si>
  <si>
    <t>邵喻美</t>
  </si>
  <si>
    <t>D023</t>
  </si>
  <si>
    <t>李美雯</t>
  </si>
  <si>
    <t>D024</t>
  </si>
  <si>
    <t>曾保彰</t>
  </si>
  <si>
    <t>D025</t>
  </si>
  <si>
    <t>游子興</t>
  </si>
  <si>
    <t>D026</t>
  </si>
  <si>
    <t>李墨軒</t>
  </si>
  <si>
    <t>D027</t>
  </si>
  <si>
    <t>許家瑜</t>
  </si>
  <si>
    <t>D028</t>
  </si>
  <si>
    <t>江培文</t>
  </si>
  <si>
    <t>D029</t>
  </si>
  <si>
    <t>童鵬哲</t>
  </si>
  <si>
    <t>D030</t>
  </si>
  <si>
    <t>林盈蓁</t>
  </si>
  <si>
    <t>D031</t>
  </si>
  <si>
    <t>游麗華</t>
  </si>
  <si>
    <t>D032</t>
  </si>
  <si>
    <t>林佳慧</t>
  </si>
  <si>
    <t>E033</t>
  </si>
  <si>
    <t>鄭卜壬</t>
  </si>
  <si>
    <t>E034</t>
  </si>
  <si>
    <t>陳啟煌</t>
  </si>
  <si>
    <t>E035</t>
  </si>
  <si>
    <t>傅潔瑩</t>
  </si>
  <si>
    <t>E036</t>
  </si>
  <si>
    <t>曹桂漪</t>
  </si>
  <si>
    <t>E038</t>
  </si>
  <si>
    <t>鄧永清</t>
  </si>
  <si>
    <t>E040</t>
  </si>
  <si>
    <t>洪嘉駿</t>
  </si>
  <si>
    <t>E041</t>
  </si>
  <si>
    <t>黃玫瑋</t>
  </si>
  <si>
    <t>E042</t>
  </si>
  <si>
    <t>沈宜儒</t>
  </si>
  <si>
    <t>E043</t>
  </si>
  <si>
    <t>陳雨廷</t>
  </si>
  <si>
    <t>E044</t>
  </si>
  <si>
    <t>鄭彥宏</t>
  </si>
  <si>
    <t>E045</t>
  </si>
  <si>
    <t>陳怡如</t>
  </si>
  <si>
    <t>E046</t>
  </si>
  <si>
    <t>陳淑萍</t>
  </si>
  <si>
    <t>E047</t>
  </si>
  <si>
    <t>張如媚</t>
  </si>
  <si>
    <t>E049</t>
  </si>
  <si>
    <t>葉崇志</t>
  </si>
  <si>
    <t>E050</t>
  </si>
  <si>
    <t>楊家榮</t>
  </si>
  <si>
    <t>E051</t>
  </si>
  <si>
    <t>陳俊佑</t>
  </si>
  <si>
    <t>E052</t>
  </si>
  <si>
    <t>陳永樵</t>
  </si>
  <si>
    <t>E053</t>
  </si>
  <si>
    <t>唐瑤瑤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</si>
</sst>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34">
    <font>
      <sz val="12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1"/>
      <charset val="136"/>
    </font>
    <font>
      <b/>
      <sz val="10"/>
      <name val="新細明體"/>
      <family val="1"/>
      <charset val="136"/>
    </font>
    <font>
      <u/>
      <sz val="12"/>
      <color theme="10"/>
      <name val="新細明體"/>
      <family val="1"/>
      <charset val="136"/>
    </font>
    <font>
      <b/>
      <sz val="18"/>
      <color indexed="12"/>
      <name val="標楷體"/>
      <family val="4"/>
      <charset val="136"/>
    </font>
    <font>
      <b/>
      <sz val="14"/>
      <color indexed="12"/>
      <name val="新細明體"/>
      <family val="1"/>
      <charset val="136"/>
    </font>
    <font>
      <b/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0"/>
      <name val="新細明體"/>
      <family val="2"/>
      <charset val="136"/>
      <scheme val="minor"/>
    </font>
    <font>
      <b/>
      <sz val="16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color rgb="FF0070C0"/>
      <name val="新細明體"/>
      <family val="2"/>
      <charset val="136"/>
      <scheme val="minor"/>
    </font>
    <font>
      <b/>
      <sz val="12"/>
      <color theme="9" tint="-0.249977111117893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indexed="16"/>
      <name val="Wingdings"/>
      <charset val="2"/>
    </font>
    <font>
      <sz val="12"/>
      <color indexed="12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新細明體"/>
      <family val="1"/>
      <charset val="136"/>
    </font>
    <font>
      <sz val="12"/>
      <color indexed="52"/>
      <name val="Wingdings"/>
      <charset val="2"/>
    </font>
    <font>
      <sz val="12"/>
      <color indexed="12"/>
      <name val="新細明體"/>
      <family val="1"/>
      <charset val="136"/>
    </font>
    <font>
      <sz val="12"/>
      <color rgb="FF454545"/>
      <name val="Segoe UI"/>
      <family val="2"/>
    </font>
    <font>
      <sz val="12"/>
      <color rgb="FF454545"/>
      <name val="Arial"/>
      <family val="2"/>
    </font>
    <font>
      <b/>
      <sz val="12"/>
      <color rgb="FF454545"/>
      <name val="Arial"/>
      <family val="2"/>
    </font>
    <font>
      <sz val="12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sz val="14"/>
      <name val="新細明體"/>
      <family val="1"/>
      <charset val="136"/>
    </font>
    <font>
      <b/>
      <sz val="24"/>
      <name val="新細明體"/>
      <family val="1"/>
      <charset val="136"/>
    </font>
    <font>
      <b/>
      <sz val="16"/>
      <color rgb="FFFF0000"/>
      <name val="Tahoma"/>
      <family val="2"/>
    </font>
    <font>
      <b/>
      <sz val="16"/>
      <color rgb="FFFF0000"/>
      <name val="Microsoft JhengHei UI"/>
      <family val="2"/>
      <charset val="136"/>
    </font>
    <font>
      <sz val="14"/>
      <color rgb="FFFF0000"/>
      <name val="Segoe UI"/>
      <family val="2"/>
    </font>
    <font>
      <sz val="14"/>
      <color rgb="FFFF0000"/>
      <name val="Arial Unicode MS"/>
      <family val="2"/>
      <charset val="136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FFC200"/>
      </bottom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3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>
      <alignment vertical="center"/>
    </xf>
    <xf numFmtId="0" fontId="7" fillId="3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0" fontId="10" fillId="0" borderId="0" xfId="1">
      <alignment vertical="center"/>
    </xf>
    <xf numFmtId="0" fontId="10" fillId="0" borderId="1" xfId="1" applyBorder="1">
      <alignment vertical="center"/>
    </xf>
    <xf numFmtId="0" fontId="9" fillId="0" borderId="0" xfId="1" applyFont="1">
      <alignment vertical="center"/>
    </xf>
    <xf numFmtId="0" fontId="3" fillId="4" borderId="0" xfId="2" applyFill="1">
      <alignment vertical="center"/>
    </xf>
    <xf numFmtId="0" fontId="12" fillId="4" borderId="0" xfId="2" applyFont="1" applyFill="1" applyAlignment="1">
      <alignment vertical="center"/>
    </xf>
    <xf numFmtId="0" fontId="3" fillId="0" borderId="0" xfId="2">
      <alignment vertical="center"/>
    </xf>
    <xf numFmtId="0" fontId="3" fillId="0" borderId="1" xfId="2" applyBorder="1">
      <alignment vertical="center"/>
    </xf>
    <xf numFmtId="0" fontId="14" fillId="0" borderId="0" xfId="2" applyFont="1">
      <alignment vertical="center"/>
    </xf>
    <xf numFmtId="0" fontId="15" fillId="0" borderId="0" xfId="2" applyFont="1">
      <alignment vertical="center"/>
    </xf>
    <xf numFmtId="0" fontId="11" fillId="0" borderId="0" xfId="2" applyFont="1" applyFill="1">
      <alignment vertical="center"/>
    </xf>
    <xf numFmtId="0" fontId="16" fillId="0" borderId="0" xfId="2" applyFont="1" applyFill="1">
      <alignment vertical="center"/>
    </xf>
    <xf numFmtId="0" fontId="17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1" fillId="0" borderId="0" xfId="0" applyFont="1">
      <alignment vertical="center"/>
    </xf>
    <xf numFmtId="0" fontId="23" fillId="0" borderId="2" xfId="0" applyFont="1" applyBorder="1" applyAlignment="1">
      <alignment horizontal="left" vertical="center" indent="1"/>
    </xf>
    <xf numFmtId="0" fontId="24" fillId="0" borderId="0" xfId="0" applyFont="1" applyAlignment="1">
      <alignment horizontal="left" vertical="center" indent="1"/>
    </xf>
    <xf numFmtId="0" fontId="6" fillId="0" borderId="0" xfId="3" applyFont="1" applyAlignment="1">
      <alignment horizontal="left" vertical="center" indent="1"/>
    </xf>
    <xf numFmtId="0" fontId="25" fillId="0" borderId="0" xfId="0" applyFont="1" applyAlignment="1">
      <alignment horizontal="left" vertical="center" indent="2"/>
    </xf>
    <xf numFmtId="0" fontId="24" fillId="0" borderId="0" xfId="0" applyFont="1" applyAlignment="1">
      <alignment horizontal="left" vertical="center" indent="2"/>
    </xf>
    <xf numFmtId="0" fontId="2" fillId="0" borderId="0" xfId="2" applyFont="1">
      <alignment vertical="center"/>
    </xf>
    <xf numFmtId="0" fontId="0" fillId="0" borderId="0" xfId="1" applyFont="1">
      <alignment vertical="center"/>
    </xf>
    <xf numFmtId="0" fontId="26" fillId="0" borderId="0" xfId="2" applyFont="1" applyFill="1">
      <alignment vertical="center"/>
    </xf>
    <xf numFmtId="0" fontId="27" fillId="0" borderId="0" xfId="2" applyFont="1" applyFill="1">
      <alignment vertical="center"/>
    </xf>
    <xf numFmtId="0" fontId="28" fillId="0" borderId="0" xfId="0" applyFont="1" applyAlignment="1">
      <alignment vertical="top" readingOrder="1"/>
    </xf>
    <xf numFmtId="0" fontId="28" fillId="0" borderId="0" xfId="0" applyFont="1" applyAlignment="1">
      <alignment horizontal="left" vertical="top" readingOrder="1"/>
    </xf>
    <xf numFmtId="0" fontId="0" fillId="0" borderId="0" xfId="0" applyFont="1" applyAlignment="1">
      <alignment horizontal="left" vertical="top" readingOrder="1"/>
    </xf>
    <xf numFmtId="176" fontId="26" fillId="0" borderId="0" xfId="4" applyNumberFormat="1" applyFont="1" applyFill="1">
      <alignment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left" vertical="center"/>
    </xf>
    <xf numFmtId="0" fontId="30" fillId="6" borderId="0" xfId="0" applyFont="1" applyFill="1" applyAlignment="1">
      <alignment horizontal="left" vertical="center" indent="1"/>
    </xf>
    <xf numFmtId="0" fontId="32" fillId="4" borderId="2" xfId="0" applyFont="1" applyFill="1" applyBorder="1" applyAlignment="1">
      <alignment horizontal="left" vertical="center" indent="1"/>
    </xf>
    <xf numFmtId="0" fontId="33" fillId="4" borderId="0" xfId="0" applyFont="1" applyFill="1" applyAlignment="1">
      <alignment horizontal="left" vertical="center" indent="1"/>
    </xf>
    <xf numFmtId="0" fontId="28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5">
    <cellStyle name="一般" xfId="0" builtinId="0"/>
    <cellStyle name="一般 2" xfId="1" xr:uid="{00000000-0005-0000-0000-000001000000}"/>
    <cellStyle name="一般 3" xfId="2" xr:uid="{00000000-0005-0000-0000-000002000000}"/>
    <cellStyle name="千分位" xfId="4" builtinId="3"/>
    <cellStyle name="超連結 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AlterAllDivs('none')" TargetMode="External"/><Relationship Id="rId2" Type="http://schemas.openxmlformats.org/officeDocument/2006/relationships/image" Target="../media/image1.gif"/><Relationship Id="rId1" Type="http://schemas.openxmlformats.org/officeDocument/2006/relationships/hyperlink" Target="javascript:AlterAllDivs('block')" TargetMode="External"/><Relationship Id="rId4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0</xdr:rowOff>
    </xdr:from>
    <xdr:to>
      <xdr:col>0</xdr:col>
      <xdr:colOff>85725</xdr:colOff>
      <xdr:row>23</xdr:row>
      <xdr:rowOff>85725</xdr:rowOff>
    </xdr:to>
    <xdr:pic>
      <xdr:nvPicPr>
        <xdr:cNvPr id="2" name="圖片 1" descr="全部顯示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AAE2C2-7B84-47A2-94E6-BE1FAD2D23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03520"/>
          <a:ext cx="8572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85725</xdr:colOff>
      <xdr:row>23</xdr:row>
      <xdr:rowOff>85725</xdr:rowOff>
    </xdr:to>
    <xdr:pic>
      <xdr:nvPicPr>
        <xdr:cNvPr id="3" name="圖片 2" descr="全部隱藏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31EEE40-5EC4-4747-8AEA-41ED8CF4C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03520"/>
          <a:ext cx="8572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271875</xdr:colOff>
      <xdr:row>5</xdr:row>
      <xdr:rowOff>75723</xdr:rowOff>
    </xdr:from>
    <xdr:ext cx="184731" cy="937629"/>
    <xdr:sp macro="" textlink="">
      <xdr:nvSpPr>
        <xdr:cNvPr id="3" name="矩形 2">
          <a:extLst>
            <a:ext uri="{FF2B5EF4-FFF2-40B4-BE49-F238E27FC236}">
              <a16:creationId xmlns:a16="http://schemas.microsoft.com/office/drawing/2014/main" id="{62477701-0E1A-4101-9B57-82E42DEDE634}"/>
            </a:ext>
          </a:extLst>
        </xdr:cNvPr>
        <xdr:cNvSpPr/>
      </xdr:nvSpPr>
      <xdr:spPr>
        <a:xfrm>
          <a:off x="1148175" y="1317783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zh-TW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6</xdr:row>
      <xdr:rowOff>66675</xdr:rowOff>
    </xdr:from>
    <xdr:to>
      <xdr:col>13</xdr:col>
      <xdr:colOff>349800</xdr:colOff>
      <xdr:row>8</xdr:row>
      <xdr:rowOff>180975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438275"/>
          <a:ext cx="5760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19050</xdr:colOff>
      <xdr:row>1</xdr:row>
      <xdr:rowOff>295276</xdr:rowOff>
    </xdr:from>
    <xdr:to>
      <xdr:col>13</xdr:col>
      <xdr:colOff>8850</xdr:colOff>
      <xdr:row>4</xdr:row>
      <xdr:rowOff>87558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504826"/>
          <a:ext cx="5400000" cy="535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3</xdr:row>
      <xdr:rowOff>0</xdr:rowOff>
    </xdr:from>
    <xdr:to>
      <xdr:col>17</xdr:col>
      <xdr:colOff>368850</xdr:colOff>
      <xdr:row>4</xdr:row>
      <xdr:rowOff>95250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450" y="1409700"/>
          <a:ext cx="5760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9524</xdr:colOff>
      <xdr:row>0</xdr:row>
      <xdr:rowOff>466726</xdr:rowOff>
    </xdr:from>
    <xdr:to>
      <xdr:col>17</xdr:col>
      <xdr:colOff>323849</xdr:colOff>
      <xdr:row>2</xdr:row>
      <xdr:rowOff>1833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49" y="466726"/>
          <a:ext cx="5724525" cy="535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19050</xdr:colOff>
      <xdr:row>22</xdr:row>
      <xdr:rowOff>57150</xdr:rowOff>
    </xdr:from>
    <xdr:to>
      <xdr:col>19</xdr:col>
      <xdr:colOff>456300</xdr:colOff>
      <xdr:row>24</xdr:row>
      <xdr:rowOff>17598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5676900"/>
          <a:ext cx="7200000" cy="41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647701</xdr:colOff>
      <xdr:row>5</xdr:row>
      <xdr:rowOff>171450</xdr:rowOff>
    </xdr:from>
    <xdr:to>
      <xdr:col>13</xdr:col>
      <xdr:colOff>147923</xdr:colOff>
      <xdr:row>10</xdr:row>
      <xdr:rowOff>203700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1" y="2228850"/>
          <a:ext cx="2881597" cy="108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304801</xdr:colOff>
      <xdr:row>5</xdr:row>
      <xdr:rowOff>171449</xdr:rowOff>
    </xdr:from>
    <xdr:to>
      <xdr:col>19</xdr:col>
      <xdr:colOff>514350</xdr:colOff>
      <xdr:row>12</xdr:row>
      <xdr:rowOff>123824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4526" y="2228849"/>
          <a:ext cx="4267199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</xdr:colOff>
      <xdr:row>13</xdr:row>
      <xdr:rowOff>0</xdr:rowOff>
    </xdr:from>
    <xdr:to>
      <xdr:col>19</xdr:col>
      <xdr:colOff>552450</xdr:colOff>
      <xdr:row>18</xdr:row>
      <xdr:rowOff>32250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6" y="3733800"/>
          <a:ext cx="7315199" cy="108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AppendPopup(this,'730362628_2')" TargetMode="External"/><Relationship Id="rId1" Type="http://schemas.openxmlformats.org/officeDocument/2006/relationships/hyperlink" Target="http://office.microsoft.com/client/helppreview14.aspx?AssetId=HA010047494&amp;lcid=1028&amp;NS=EXCEL&amp;Version=14&amp;tl=2&amp;CTT=5&amp;origin=HP010342346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4.bin"/><Relationship Id="rId18" Type="http://schemas.openxmlformats.org/officeDocument/2006/relationships/printerSettings" Target="../printerSettings/printerSettings19.bin"/><Relationship Id="rId26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4.bin"/><Relationship Id="rId21" Type="http://schemas.openxmlformats.org/officeDocument/2006/relationships/printerSettings" Target="../printerSettings/printerSettings22.bin"/><Relationship Id="rId34" Type="http://schemas.openxmlformats.org/officeDocument/2006/relationships/hyperlink" Target="&#31684;&#20363;&#27284;&#26696;/Ch11/&#27888;&#22283;&#34892;&#31243;.docx" TargetMode="External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5" Type="http://schemas.openxmlformats.org/officeDocument/2006/relationships/printerSettings" Target="../printerSettings/printerSettings26.bin"/><Relationship Id="rId33" Type="http://schemas.openxmlformats.org/officeDocument/2006/relationships/hyperlink" Target="&#31684;&#20363;&#27284;&#26696;/Ch11/&#32016;&#35199;&#34349;&#34892;&#31243;.docx" TargetMode="External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20" Type="http://schemas.openxmlformats.org/officeDocument/2006/relationships/printerSettings" Target="../printerSettings/printerSettings21.bin"/><Relationship Id="rId29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24" Type="http://schemas.openxmlformats.org/officeDocument/2006/relationships/printerSettings" Target="../printerSettings/printerSettings25.bin"/><Relationship Id="rId32" Type="http://schemas.openxmlformats.org/officeDocument/2006/relationships/hyperlink" Target="&#31684;&#20363;&#27284;&#26696;/Ch11/&#21271;&#28023;&#36947;&#34892;&#31243;.docx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23" Type="http://schemas.openxmlformats.org/officeDocument/2006/relationships/printerSettings" Target="../printerSettings/printerSettings24.bin"/><Relationship Id="rId28" Type="http://schemas.openxmlformats.org/officeDocument/2006/relationships/printerSettings" Target="../printerSettings/printerSettings29.bin"/><Relationship Id="rId36" Type="http://schemas.openxmlformats.org/officeDocument/2006/relationships/drawing" Target="../drawings/drawing2.xml"/><Relationship Id="rId10" Type="http://schemas.openxmlformats.org/officeDocument/2006/relationships/printerSettings" Target="../printerSettings/printerSettings11.bin"/><Relationship Id="rId19" Type="http://schemas.openxmlformats.org/officeDocument/2006/relationships/printerSettings" Target="../printerSettings/printerSettings20.bin"/><Relationship Id="rId31" Type="http://schemas.openxmlformats.org/officeDocument/2006/relationships/hyperlink" Target="&#31684;&#20363;&#27284;&#26696;/Ch11/&#21152;&#25343;&#22823;&#34892;&#31243;.docx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Relationship Id="rId22" Type="http://schemas.openxmlformats.org/officeDocument/2006/relationships/printerSettings" Target="../printerSettings/printerSettings23.bin"/><Relationship Id="rId27" Type="http://schemas.openxmlformats.org/officeDocument/2006/relationships/printerSettings" Target="../printerSettings/printerSettings28.bin"/><Relationship Id="rId30" Type="http://schemas.openxmlformats.org/officeDocument/2006/relationships/printerSettings" Target="../printerSettings/printerSettings31.bin"/><Relationship Id="rId35" Type="http://schemas.openxmlformats.org/officeDocument/2006/relationships/printerSettings" Target="../printerSettings/printerSettings32.bin"/><Relationship Id="rId8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7780F-38EE-4F0B-BD24-CE5E75D78CD5}">
  <dimension ref="A1:B32"/>
  <sheetViews>
    <sheetView workbookViewId="0">
      <selection activeCell="A15" sqref="A15:XFD15"/>
    </sheetView>
  </sheetViews>
  <sheetFormatPr defaultRowHeight="16.2"/>
  <cols>
    <col min="1" max="1" width="34.109375" customWidth="1"/>
    <col min="2" max="2" width="56.5546875" customWidth="1"/>
  </cols>
  <sheetData>
    <row r="1" spans="1:2">
      <c r="A1" s="35" t="s">
        <v>44</v>
      </c>
    </row>
    <row r="2" spans="1:2">
      <c r="A2" s="35" t="s">
        <v>44</v>
      </c>
    </row>
    <row r="3" spans="1:2">
      <c r="A3" t="s">
        <v>45</v>
      </c>
    </row>
    <row r="4" spans="1:2">
      <c r="A4" t="s">
        <v>46</v>
      </c>
    </row>
    <row r="5" spans="1:2">
      <c r="A5" s="35" t="s">
        <v>47</v>
      </c>
    </row>
    <row r="6" spans="1:2">
      <c r="A6" t="s">
        <v>48</v>
      </c>
    </row>
    <row r="7" spans="1:2">
      <c r="A7" t="s">
        <v>49</v>
      </c>
    </row>
    <row r="9" spans="1:2">
      <c r="A9" s="36" t="s">
        <v>77</v>
      </c>
      <c r="B9" s="2"/>
    </row>
    <row r="10" spans="1:2">
      <c r="A10" s="36" t="s">
        <v>78</v>
      </c>
      <c r="B10" s="2"/>
    </row>
    <row r="11" spans="1:2">
      <c r="B11" s="2"/>
    </row>
    <row r="12" spans="1:2">
      <c r="B12" s="2"/>
    </row>
    <row r="13" spans="1:2">
      <c r="B13" s="2"/>
    </row>
    <row r="14" spans="1:2">
      <c r="B14" s="2"/>
    </row>
    <row r="15" spans="1:2" ht="22.2">
      <c r="A15" s="37" t="s">
        <v>79</v>
      </c>
      <c r="B15" s="2"/>
    </row>
    <row r="16" spans="1:2" s="20" customFormat="1">
      <c r="A16" s="18" t="s">
        <v>80</v>
      </c>
      <c r="B16" s="19"/>
    </row>
    <row r="17" spans="1:2" s="40" customFormat="1" ht="21" thickBot="1">
      <c r="A17" s="38" t="s">
        <v>56</v>
      </c>
      <c r="B17" s="39" t="s">
        <v>81</v>
      </c>
    </row>
    <row r="18" spans="1:2" s="20" customFormat="1">
      <c r="A18" s="21" t="s">
        <v>50</v>
      </c>
      <c r="B18" s="19"/>
    </row>
    <row r="19" spans="1:2" s="20" customFormat="1">
      <c r="A19" s="21" t="s">
        <v>51</v>
      </c>
      <c r="B19" s="19"/>
    </row>
    <row r="20" spans="1:2" s="20" customFormat="1">
      <c r="A20" s="21" t="s">
        <v>52</v>
      </c>
      <c r="B20" s="19"/>
    </row>
    <row r="21" spans="1:2" ht="27" customHeight="1">
      <c r="B21" s="2"/>
    </row>
    <row r="22" spans="1:2" ht="27" customHeight="1">
      <c r="B22" s="2"/>
    </row>
    <row r="23" spans="1:2" ht="28.8" customHeight="1">
      <c r="A23" s="37" t="s">
        <v>53</v>
      </c>
    </row>
    <row r="24" spans="1:2" ht="19.8" thickBot="1">
      <c r="A24" s="22" t="s">
        <v>54</v>
      </c>
      <c r="B24" s="23" t="s">
        <v>55</v>
      </c>
    </row>
    <row r="25" spans="1:2" s="40" customFormat="1" ht="21" thickBot="1">
      <c r="A25" s="38" t="s">
        <v>56</v>
      </c>
      <c r="B25" s="39" t="s">
        <v>57</v>
      </c>
    </row>
    <row r="26" spans="1:2">
      <c r="A26" s="24" t="s">
        <v>58</v>
      </c>
    </row>
    <row r="27" spans="1:2">
      <c r="A27" s="25" t="s">
        <v>59</v>
      </c>
    </row>
    <row r="28" spans="1:2">
      <c r="A28" s="25" t="s">
        <v>60</v>
      </c>
    </row>
    <row r="29" spans="1:2">
      <c r="A29" s="26" t="s">
        <v>61</v>
      </c>
    </row>
    <row r="30" spans="1:2">
      <c r="A30" s="26" t="s">
        <v>62</v>
      </c>
    </row>
    <row r="31" spans="1:2">
      <c r="A31" s="26" t="s">
        <v>63</v>
      </c>
    </row>
    <row r="32" spans="1:2">
      <c r="A32" s="24" t="s">
        <v>64</v>
      </c>
    </row>
  </sheetData>
  <phoneticPr fontId="4" type="noConversion"/>
  <hyperlinks>
    <hyperlink ref="A32" r:id="rId1" display="http://office.microsoft.com/client/helppreview14.aspx?AssetId=HA010047494&amp;lcid=1028&amp;NS=EXCEL&amp;Version=14&amp;tl=2&amp;CTT=5&amp;origin=HP010342346" xr:uid="{9C8EF575-EC9C-4658-A662-A65EE919DD6B}"/>
    <hyperlink ref="A26" r:id="rId2" display="javascript:AppendPopup(this,'730362628_2')" xr:uid="{B4F6D019-DBA3-4898-AC42-ECC221D9202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E55"/>
  <sheetViews>
    <sheetView tabSelected="1" workbookViewId="0">
      <pane ySplit="5" topLeftCell="A8" activePane="bottomLeft" state="frozenSplit"/>
      <selection pane="bottomLeft" activeCell="A5" sqref="A5:B55"/>
    </sheetView>
  </sheetViews>
  <sheetFormatPr defaultRowHeight="16.2"/>
  <cols>
    <col min="1" max="1" width="12.77734375" style="2" customWidth="1"/>
    <col min="2" max="2" width="8.88671875" style="2"/>
    <col min="3" max="4" width="15.33203125" bestFit="1" customWidth="1"/>
    <col min="5" max="5" width="10.44140625" bestFit="1" customWidth="1"/>
  </cols>
  <sheetData>
    <row r="1" spans="1:5" ht="33">
      <c r="A1" s="41" t="s">
        <v>76</v>
      </c>
      <c r="B1" s="41"/>
      <c r="C1" s="41"/>
      <c r="D1" s="41"/>
      <c r="E1" s="41"/>
    </row>
    <row r="5" spans="1:5">
      <c r="A5" s="1" t="s">
        <v>0</v>
      </c>
      <c r="B5" s="1" t="s">
        <v>4</v>
      </c>
      <c r="C5" s="1" t="s">
        <v>2</v>
      </c>
      <c r="D5" s="1" t="s">
        <v>1</v>
      </c>
      <c r="E5" s="1" t="s">
        <v>3</v>
      </c>
    </row>
    <row r="6" spans="1:5">
      <c r="A6" t="s">
        <v>82</v>
      </c>
      <c r="B6" t="s">
        <v>83</v>
      </c>
      <c r="C6" t="s">
        <v>8</v>
      </c>
      <c r="D6" t="s">
        <v>9</v>
      </c>
      <c r="E6">
        <v>1</v>
      </c>
    </row>
    <row r="7" spans="1:5">
      <c r="A7" t="s">
        <v>84</v>
      </c>
      <c r="B7" t="s">
        <v>85</v>
      </c>
      <c r="C7" t="s">
        <v>10</v>
      </c>
      <c r="D7" t="s">
        <v>9</v>
      </c>
      <c r="E7">
        <v>0</v>
      </c>
    </row>
    <row r="8" spans="1:5">
      <c r="A8" t="s">
        <v>86</v>
      </c>
      <c r="B8" t="s">
        <v>87</v>
      </c>
      <c r="D8" t="s">
        <v>11</v>
      </c>
    </row>
    <row r="9" spans="1:5">
      <c r="A9" t="s">
        <v>88</v>
      </c>
      <c r="B9" t="s">
        <v>89</v>
      </c>
      <c r="C9" t="s">
        <v>8</v>
      </c>
      <c r="D9" t="s">
        <v>9</v>
      </c>
      <c r="E9">
        <v>2</v>
      </c>
    </row>
    <row r="10" spans="1:5">
      <c r="A10" t="s">
        <v>90</v>
      </c>
      <c r="B10" t="s">
        <v>91</v>
      </c>
      <c r="C10" t="s">
        <v>8</v>
      </c>
      <c r="D10" t="s">
        <v>9</v>
      </c>
      <c r="E10">
        <v>4</v>
      </c>
    </row>
    <row r="11" spans="1:5">
      <c r="A11" t="s">
        <v>92</v>
      </c>
      <c r="B11" t="s">
        <v>93</v>
      </c>
      <c r="C11" t="s">
        <v>12</v>
      </c>
      <c r="D11" t="s">
        <v>9</v>
      </c>
      <c r="E11">
        <v>1</v>
      </c>
    </row>
    <row r="12" spans="1:5">
      <c r="A12" t="s">
        <v>94</v>
      </c>
      <c r="B12" t="s">
        <v>95</v>
      </c>
      <c r="D12" t="s">
        <v>11</v>
      </c>
    </row>
    <row r="13" spans="1:5">
      <c r="A13" t="s">
        <v>96</v>
      </c>
      <c r="B13" t="s">
        <v>97</v>
      </c>
      <c r="C13" t="s">
        <v>13</v>
      </c>
      <c r="D13" t="s">
        <v>9</v>
      </c>
      <c r="E13">
        <v>1</v>
      </c>
    </row>
    <row r="14" spans="1:5">
      <c r="A14" t="s">
        <v>98</v>
      </c>
      <c r="B14" t="s">
        <v>99</v>
      </c>
      <c r="C14" t="s">
        <v>8</v>
      </c>
      <c r="D14" t="s">
        <v>9</v>
      </c>
      <c r="E14">
        <v>3</v>
      </c>
    </row>
    <row r="15" spans="1:5">
      <c r="A15" t="s">
        <v>100</v>
      </c>
      <c r="B15" t="s">
        <v>101</v>
      </c>
      <c r="C15" t="s">
        <v>10</v>
      </c>
      <c r="D15" t="s">
        <v>9</v>
      </c>
      <c r="E15">
        <v>4</v>
      </c>
    </row>
    <row r="16" spans="1:5">
      <c r="A16" t="s">
        <v>102</v>
      </c>
      <c r="B16" t="s">
        <v>103</v>
      </c>
      <c r="C16" t="s">
        <v>12</v>
      </c>
      <c r="D16" t="s">
        <v>9</v>
      </c>
      <c r="E16">
        <v>1</v>
      </c>
    </row>
    <row r="17" spans="1:5">
      <c r="A17" t="s">
        <v>104</v>
      </c>
      <c r="B17" t="s">
        <v>105</v>
      </c>
      <c r="D17" t="s">
        <v>11</v>
      </c>
    </row>
    <row r="18" spans="1:5">
      <c r="A18" t="s">
        <v>106</v>
      </c>
      <c r="B18" t="s">
        <v>107</v>
      </c>
      <c r="C18" t="s">
        <v>8</v>
      </c>
      <c r="D18" t="s">
        <v>9</v>
      </c>
      <c r="E18">
        <v>1</v>
      </c>
    </row>
    <row r="19" spans="1:5">
      <c r="A19" t="s">
        <v>108</v>
      </c>
      <c r="B19" t="s">
        <v>109</v>
      </c>
      <c r="D19" t="s">
        <v>11</v>
      </c>
    </row>
    <row r="20" spans="1:5">
      <c r="A20" t="s">
        <v>110</v>
      </c>
      <c r="B20" t="s">
        <v>111</v>
      </c>
      <c r="C20" t="s">
        <v>8</v>
      </c>
      <c r="D20" t="s">
        <v>9</v>
      </c>
      <c r="E20">
        <v>3</v>
      </c>
    </row>
    <row r="21" spans="1:5">
      <c r="A21" t="s">
        <v>112</v>
      </c>
      <c r="B21" t="s">
        <v>113</v>
      </c>
      <c r="C21" t="s">
        <v>12</v>
      </c>
      <c r="D21" t="s">
        <v>9</v>
      </c>
      <c r="E21">
        <v>1</v>
      </c>
    </row>
    <row r="22" spans="1:5">
      <c r="A22" t="s">
        <v>114</v>
      </c>
      <c r="B22" t="s">
        <v>115</v>
      </c>
      <c r="C22" t="s">
        <v>12</v>
      </c>
      <c r="D22" t="s">
        <v>9</v>
      </c>
      <c r="E22">
        <v>1</v>
      </c>
    </row>
    <row r="23" spans="1:5">
      <c r="A23" t="s">
        <v>116</v>
      </c>
      <c r="B23" t="s">
        <v>117</v>
      </c>
      <c r="C23" t="s">
        <v>12</v>
      </c>
      <c r="D23" t="s">
        <v>9</v>
      </c>
      <c r="E23">
        <v>3</v>
      </c>
    </row>
    <row r="24" spans="1:5">
      <c r="A24" t="s">
        <v>118</v>
      </c>
      <c r="B24" t="s">
        <v>119</v>
      </c>
      <c r="C24" t="s">
        <v>10</v>
      </c>
      <c r="D24" t="s">
        <v>9</v>
      </c>
      <c r="E24">
        <v>0</v>
      </c>
    </row>
    <row r="25" spans="1:5">
      <c r="A25" t="s">
        <v>120</v>
      </c>
      <c r="B25" t="s">
        <v>121</v>
      </c>
      <c r="D25" t="s">
        <v>11</v>
      </c>
    </row>
    <row r="26" spans="1:5">
      <c r="A26" t="s">
        <v>122</v>
      </c>
      <c r="B26" t="s">
        <v>123</v>
      </c>
      <c r="D26" t="s">
        <v>11</v>
      </c>
    </row>
    <row r="27" spans="1:5">
      <c r="A27" t="s">
        <v>124</v>
      </c>
      <c r="B27" t="s">
        <v>125</v>
      </c>
      <c r="C27" t="s">
        <v>13</v>
      </c>
      <c r="D27" t="s">
        <v>9</v>
      </c>
      <c r="E27">
        <v>0</v>
      </c>
    </row>
    <row r="28" spans="1:5">
      <c r="A28" t="s">
        <v>126</v>
      </c>
      <c r="B28" t="s">
        <v>127</v>
      </c>
      <c r="C28" t="s">
        <v>12</v>
      </c>
      <c r="D28" t="s">
        <v>9</v>
      </c>
      <c r="E28">
        <v>4</v>
      </c>
    </row>
    <row r="29" spans="1:5">
      <c r="A29" t="s">
        <v>128</v>
      </c>
      <c r="B29" t="s">
        <v>129</v>
      </c>
      <c r="C29" t="s">
        <v>8</v>
      </c>
      <c r="D29" t="s">
        <v>9</v>
      </c>
      <c r="E29">
        <v>1</v>
      </c>
    </row>
    <row r="30" spans="1:5">
      <c r="A30" t="s">
        <v>130</v>
      </c>
      <c r="B30" t="s">
        <v>131</v>
      </c>
      <c r="C30" t="s">
        <v>8</v>
      </c>
      <c r="D30" t="s">
        <v>9</v>
      </c>
      <c r="E30">
        <v>2</v>
      </c>
    </row>
    <row r="31" spans="1:5">
      <c r="A31" t="s">
        <v>132</v>
      </c>
      <c r="B31" t="s">
        <v>133</v>
      </c>
      <c r="C31" t="s">
        <v>8</v>
      </c>
      <c r="D31" t="s">
        <v>9</v>
      </c>
      <c r="E31">
        <v>3</v>
      </c>
    </row>
    <row r="32" spans="1:5">
      <c r="A32" t="s">
        <v>134</v>
      </c>
      <c r="B32" t="s">
        <v>135</v>
      </c>
      <c r="C32" t="s">
        <v>10</v>
      </c>
      <c r="D32" t="s">
        <v>9</v>
      </c>
      <c r="E32">
        <v>1</v>
      </c>
    </row>
    <row r="33" spans="1:5">
      <c r="A33" t="s">
        <v>136</v>
      </c>
      <c r="B33" t="s">
        <v>137</v>
      </c>
      <c r="D33" t="s">
        <v>11</v>
      </c>
    </row>
    <row r="34" spans="1:5">
      <c r="A34" t="s">
        <v>138</v>
      </c>
      <c r="B34" t="s">
        <v>139</v>
      </c>
      <c r="C34" t="s">
        <v>12</v>
      </c>
      <c r="D34" t="s">
        <v>9</v>
      </c>
      <c r="E34">
        <v>3</v>
      </c>
    </row>
    <row r="35" spans="1:5">
      <c r="A35" t="s">
        <v>140</v>
      </c>
      <c r="B35" t="s">
        <v>141</v>
      </c>
    </row>
    <row r="36" spans="1:5">
      <c r="A36" t="s">
        <v>142</v>
      </c>
      <c r="B36" t="s">
        <v>143</v>
      </c>
    </row>
    <row r="37" spans="1:5">
      <c r="A37" t="s">
        <v>144</v>
      </c>
      <c r="B37" t="s">
        <v>145</v>
      </c>
    </row>
    <row r="38" spans="1:5">
      <c r="A38" t="s">
        <v>146</v>
      </c>
      <c r="B38" t="s">
        <v>147</v>
      </c>
    </row>
    <row r="39" spans="1:5">
      <c r="A39" t="s">
        <v>148</v>
      </c>
      <c r="B39" t="s">
        <v>149</v>
      </c>
    </row>
    <row r="40" spans="1:5">
      <c r="A40" t="s">
        <v>150</v>
      </c>
      <c r="B40" t="s">
        <v>151</v>
      </c>
    </row>
    <row r="41" spans="1:5">
      <c r="A41" t="s">
        <v>152</v>
      </c>
      <c r="B41" t="s">
        <v>153</v>
      </c>
    </row>
    <row r="42" spans="1:5">
      <c r="A42" t="s">
        <v>154</v>
      </c>
      <c r="B42" t="s">
        <v>155</v>
      </c>
    </row>
    <row r="43" spans="1:5">
      <c r="A43" t="s">
        <v>156</v>
      </c>
      <c r="B43" t="s">
        <v>157</v>
      </c>
    </row>
    <row r="44" spans="1:5">
      <c r="A44" t="s">
        <v>158</v>
      </c>
      <c r="B44" t="s">
        <v>159</v>
      </c>
    </row>
    <row r="45" spans="1:5">
      <c r="A45" t="s">
        <v>160</v>
      </c>
      <c r="B45" t="s">
        <v>161</v>
      </c>
    </row>
    <row r="46" spans="1:5">
      <c r="A46" t="s">
        <v>162</v>
      </c>
      <c r="B46" t="s">
        <v>163</v>
      </c>
    </row>
    <row r="47" spans="1:5">
      <c r="A47" t="s">
        <v>164</v>
      </c>
      <c r="B47" t="s">
        <v>165</v>
      </c>
    </row>
    <row r="48" spans="1:5">
      <c r="A48" t="s">
        <v>166</v>
      </c>
      <c r="B48" t="s">
        <v>167</v>
      </c>
    </row>
    <row r="49" spans="1:2">
      <c r="A49" t="s">
        <v>168</v>
      </c>
      <c r="B49" t="s">
        <v>169</v>
      </c>
    </row>
    <row r="50" spans="1:2">
      <c r="A50" t="s">
        <v>170</v>
      </c>
      <c r="B50" t="s">
        <v>171</v>
      </c>
    </row>
    <row r="51" spans="1:2">
      <c r="A51" t="s">
        <v>172</v>
      </c>
      <c r="B51" t="s">
        <v>173</v>
      </c>
    </row>
    <row r="52" spans="1:2">
      <c r="A52" t="s">
        <v>174</v>
      </c>
      <c r="B52" t="s">
        <v>175</v>
      </c>
    </row>
    <row r="53" spans="1:2">
      <c r="A53" t="s">
        <v>176</v>
      </c>
      <c r="B53" t="s">
        <v>177</v>
      </c>
    </row>
    <row r="54" spans="1:2">
      <c r="A54" t="s">
        <v>178</v>
      </c>
      <c r="B54" t="s">
        <v>179</v>
      </c>
    </row>
    <row r="55" spans="1:2">
      <c r="A55" t="s">
        <v>180</v>
      </c>
      <c r="B55" t="s">
        <v>181</v>
      </c>
    </row>
  </sheetData>
  <customSheetViews>
    <customSheetView guid="{B93DE7C2-FDB5-4DA4-B1B7-E86B67C54345}">
      <pane ySplit="5" topLeftCell="A6" activePane="bottomLeft" state="frozenSplit"/>
      <selection pane="bottomLeft" activeCell="F12" sqref="F12"/>
      <pageMargins left="0.75" right="0.75" top="1" bottom="1" header="0.5" footer="0.5"/>
      <pageSetup paperSize="9" orientation="portrait" r:id="rId1"/>
      <headerFooter alignWithMargins="0"/>
    </customSheetView>
    <customSheetView guid="{BB629813-CE13-46CE-8F78-50BCCB3D3D58}">
      <pane ySplit="5" topLeftCell="A6" activePane="bottomLeft" state="frozenSplit"/>
      <selection pane="bottomLeft" activeCell="F12" sqref="F12"/>
      <pageMargins left="0.75" right="0.75" top="1" bottom="1" header="0.5" footer="0.5"/>
      <pageSetup paperSize="9" orientation="portrait" r:id="rId2"/>
      <headerFooter alignWithMargins="0"/>
    </customSheetView>
    <customSheetView guid="{80D73C3D-31D1-4771-BBFD-B1EA5C285EBC}">
      <pane ySplit="5" topLeftCell="A9" activePane="bottomLeft" state="frozenSplit"/>
      <selection pane="bottomLeft" activeCell="F10" sqref="F10"/>
      <pageMargins left="0.75" right="0.75" top="1" bottom="1" header="0.5" footer="0.5"/>
      <pageSetup paperSize="9" orientation="portrait" r:id="rId3"/>
      <headerFooter alignWithMargins="0"/>
    </customSheetView>
    <customSheetView guid="{8E7394C0-DD41-4FDE-A90A-2C09123B3780}">
      <pane ySplit="5" topLeftCell="A6" activePane="bottomLeft" state="frozenSplit"/>
      <selection pane="bottomLeft" activeCell="F9" sqref="F9"/>
      <pageMargins left="0.75" right="0.75" top="1" bottom="1" header="0.5" footer="0.5"/>
      <pageSetup paperSize="9" orientation="portrait" r:id="rId4"/>
      <headerFooter alignWithMargins="0"/>
    </customSheetView>
    <customSheetView guid="{8CBA93EE-AC78-4BE0-8413-1B93BCF8A734}">
      <pane ySplit="5" topLeftCell="A6" activePane="bottomLeft" state="frozenSplit"/>
      <selection pane="bottomLeft" activeCell="F8" sqref="F8"/>
      <pageMargins left="0.75" right="0.75" top="1" bottom="1" header="0.5" footer="0.5"/>
      <pageSetup paperSize="9" orientation="portrait" r:id="rId5"/>
      <headerFooter alignWithMargins="0"/>
    </customSheetView>
    <customSheetView guid="{F24C9D80-E0A6-4765-AC8B-5243D52FDC30}">
      <pane ySplit="5" topLeftCell="A6" activePane="bottomLeft" state="frozenSplit"/>
      <selection pane="bottomLeft" activeCell="G8" sqref="G8"/>
      <pageMargins left="0.75" right="0.75" top="1" bottom="1" header="0.5" footer="0.5"/>
      <pageSetup paperSize="9" orientation="portrait" r:id="rId6"/>
      <headerFooter alignWithMargins="0"/>
    </customSheetView>
    <customSheetView guid="{09F8674A-D15B-4333-A0E0-AF140185AC94}">
      <pane ySplit="5" topLeftCell="A25" activePane="bottomLeft" state="frozenSplit"/>
      <selection pane="bottomLeft" activeCell="F34" sqref="F34"/>
      <pageMargins left="0.75" right="0.75" top="1" bottom="1" header="0.5" footer="0.5"/>
      <pageSetup paperSize="9" orientation="portrait" r:id="rId7"/>
      <headerFooter alignWithMargins="0"/>
    </customSheetView>
    <customSheetView guid="{1A50ECE0-BFB6-4286-A24C-C65BCCAAC7B7}">
      <pane ySplit="5" topLeftCell="A25" activePane="bottomLeft" state="frozenSplit"/>
      <selection pane="bottomLeft" activeCell="F34" sqref="F34"/>
      <pageMargins left="0.75" right="0.75" top="1" bottom="1" header="0.5" footer="0.5"/>
      <pageSetup paperSize="9" orientation="portrait" r:id="rId8"/>
      <headerFooter alignWithMargins="0"/>
    </customSheetView>
    <customSheetView guid="{B37432FA-5591-4E6E-ADBC-E702444E0016}">
      <pane ySplit="5" topLeftCell="A19" activePane="bottomLeft" state="frozenSplit"/>
      <selection pane="bottomLeft" activeCell="F20" sqref="F20"/>
      <pageMargins left="0.75" right="0.75" top="1" bottom="1" header="0.5" footer="0.5"/>
      <pageSetup paperSize="9" orientation="portrait" r:id="rId9"/>
      <headerFooter alignWithMargins="0"/>
    </customSheetView>
    <customSheetView guid="{2C775787-DFE0-4CDA-9319-1182AF9126FC}">
      <pane ySplit="5" topLeftCell="A6" activePane="bottomLeft" state="frozenSplit"/>
      <selection pane="bottomLeft" activeCell="F7" sqref="F7"/>
      <pageMargins left="0.75" right="0.75" top="1" bottom="1" header="0.5" footer="0.5"/>
      <pageSetup paperSize="9" orientation="portrait" r:id="rId10"/>
      <headerFooter alignWithMargins="0"/>
    </customSheetView>
    <customSheetView guid="{AB139880-A1FB-4455-B7E2-45072531C83D}">
      <pane ySplit="5" topLeftCell="A12" activePane="bottomLeft" state="frozenSplit"/>
      <selection pane="bottomLeft" activeCell="F14" sqref="F14"/>
      <pageMargins left="0.75" right="0.75" top="1" bottom="1" header="0.5" footer="0.5"/>
      <pageSetup paperSize="9" orientation="portrait" r:id="rId11"/>
      <headerFooter alignWithMargins="0"/>
    </customSheetView>
    <customSheetView guid="{E680DAAE-79EC-45C7-AE8D-C467C5B3A0B9}">
      <pane ySplit="5" topLeftCell="A12" activePane="bottomLeft" state="frozenSplit"/>
      <selection pane="bottomLeft" activeCell="F15" sqref="F15"/>
      <pageMargins left="0.75" right="0.75" top="1" bottom="1" header="0.5" footer="0.5"/>
      <pageSetup paperSize="9" orientation="portrait" r:id="rId12"/>
      <headerFooter alignWithMargins="0"/>
    </customSheetView>
    <customSheetView guid="{E2265061-2FA8-4434-B0C3-58B1506EF252}">
      <pane ySplit="5" topLeftCell="A12" activePane="bottomLeft" state="frozenSplit"/>
      <selection pane="bottomLeft" activeCell="F16" sqref="F16"/>
      <pageMargins left="0.75" right="0.75" top="1" bottom="1" header="0.5" footer="0.5"/>
      <pageSetup paperSize="9" orientation="portrait" r:id="rId13"/>
      <headerFooter alignWithMargins="0"/>
    </customSheetView>
    <customSheetView guid="{7BE66CB3-72CB-4A71-8812-0DD02DDA828C}">
      <pane ySplit="5" topLeftCell="A12" activePane="bottomLeft" state="frozenSplit"/>
      <selection pane="bottomLeft" activeCell="F17" sqref="F17"/>
      <pageMargins left="0.75" right="0.75" top="1" bottom="1" header="0.5" footer="0.5"/>
      <pageSetup paperSize="9" orientation="portrait" r:id="rId14"/>
      <headerFooter alignWithMargins="0"/>
    </customSheetView>
    <customSheetView guid="{E7E39A4E-49A6-474B-B20C-D5B77D6E5A9F}">
      <pane ySplit="5" topLeftCell="A12" activePane="bottomLeft" state="frozenSplit"/>
      <selection pane="bottomLeft" activeCell="F18" sqref="F18"/>
      <pageMargins left="0.75" right="0.75" top="1" bottom="1" header="0.5" footer="0.5"/>
      <pageSetup paperSize="9" orientation="portrait" r:id="rId15"/>
      <headerFooter alignWithMargins="0"/>
    </customSheetView>
    <customSheetView guid="{514211E5-ADF4-4C77-A097-B4E37D74ECC1}">
      <pane ySplit="5" topLeftCell="A12" activePane="bottomLeft" state="frozenSplit"/>
      <selection pane="bottomLeft" activeCell="F19" sqref="F19"/>
      <pageMargins left="0.75" right="0.75" top="1" bottom="1" header="0.5" footer="0.5"/>
      <pageSetup paperSize="9" orientation="portrait" r:id="rId16"/>
      <headerFooter alignWithMargins="0"/>
    </customSheetView>
    <customSheetView guid="{BE7C7D3D-9A0A-4D36-B094-B617FE5EB6D8}">
      <pane ySplit="5" topLeftCell="A18" activePane="bottomLeft" state="frozenSplit"/>
      <selection pane="bottomLeft" activeCell="F21" sqref="F21"/>
      <pageMargins left="0.75" right="0.75" top="1" bottom="1" header="0.5" footer="0.5"/>
      <pageSetup paperSize="9" orientation="portrait" r:id="rId17"/>
      <headerFooter alignWithMargins="0"/>
    </customSheetView>
    <customSheetView guid="{545B6D36-CAA5-4321-95A9-A5BD12C5EB71}">
      <pane ySplit="5" topLeftCell="A18" activePane="bottomLeft" state="frozenSplit"/>
      <selection pane="bottomLeft" activeCell="F22" sqref="F22"/>
      <pageMargins left="0.75" right="0.75" top="1" bottom="1" header="0.5" footer="0.5"/>
      <pageSetup paperSize="9" orientation="portrait" r:id="rId18"/>
      <headerFooter alignWithMargins="0"/>
    </customSheetView>
    <customSheetView guid="{15948BFB-612F-4A6D-AC98-6ACCA7F77CA7}">
      <pane ySplit="5" topLeftCell="A18" activePane="bottomLeft" state="frozenSplit"/>
      <selection pane="bottomLeft" activeCell="F23" sqref="F23"/>
      <pageMargins left="0.75" right="0.75" top="1" bottom="1" header="0.5" footer="0.5"/>
      <pageSetup paperSize="9" orientation="portrait" r:id="rId19"/>
      <headerFooter alignWithMargins="0"/>
    </customSheetView>
    <customSheetView guid="{B37B05B7-255A-42D8-AAF9-D300CE0DFFA6}">
      <pane ySplit="5" topLeftCell="A18" activePane="bottomLeft" state="frozenSplit"/>
      <selection pane="bottomLeft" activeCell="F24" sqref="F24"/>
      <pageMargins left="0.75" right="0.75" top="1" bottom="1" header="0.5" footer="0.5"/>
      <pageSetup paperSize="9" orientation="portrait" r:id="rId20"/>
      <headerFooter alignWithMargins="0"/>
    </customSheetView>
    <customSheetView guid="{4811F227-B5A0-4413-9460-C25A463B065B}">
      <pane ySplit="5" topLeftCell="A18" activePane="bottomLeft" state="frozenSplit"/>
      <selection pane="bottomLeft" activeCell="F25" sqref="F25"/>
      <pageMargins left="0.75" right="0.75" top="1" bottom="1" header="0.5" footer="0.5"/>
      <pageSetup paperSize="9" orientation="portrait" r:id="rId21"/>
      <headerFooter alignWithMargins="0"/>
    </customSheetView>
    <customSheetView guid="{4F697974-D9B4-40EA-A0F2-8923383A0522}">
      <pane ySplit="5" topLeftCell="A18" activePane="bottomLeft" state="frozenSplit"/>
      <selection pane="bottomLeft" activeCell="F26" sqref="F26"/>
      <pageMargins left="0.75" right="0.75" top="1" bottom="1" header="0.5" footer="0.5"/>
      <pageSetup paperSize="9" orientation="portrait" r:id="rId22"/>
      <headerFooter alignWithMargins="0"/>
    </customSheetView>
    <customSheetView guid="{F4CFEE9C-3870-4B7C-A32D-68F4F44FE708}">
      <pane ySplit="5" topLeftCell="A24" activePane="bottomLeft" state="frozenSplit"/>
      <selection pane="bottomLeft" activeCell="F27" sqref="F27"/>
      <pageMargins left="0.75" right="0.75" top="1" bottom="1" header="0.5" footer="0.5"/>
      <pageSetup paperSize="9" orientation="portrait" r:id="rId23"/>
      <headerFooter alignWithMargins="0"/>
    </customSheetView>
    <customSheetView guid="{9FDD907F-DBCD-41D9-B3E8-D84D9C3A9040}">
      <pane ySplit="5" topLeftCell="A24" activePane="bottomLeft" state="frozenSplit"/>
      <selection pane="bottomLeft" activeCell="F28" sqref="F28"/>
      <pageMargins left="0.75" right="0.75" top="1" bottom="1" header="0.5" footer="0.5"/>
      <pageSetup paperSize="9" orientation="portrait" r:id="rId24"/>
      <headerFooter alignWithMargins="0"/>
    </customSheetView>
    <customSheetView guid="{76BAD017-46D7-4314-8C56-04DC3976C464}">
      <pane ySplit="5" topLeftCell="A24" activePane="bottomLeft" state="frozenSplit"/>
      <selection pane="bottomLeft" activeCell="F28" sqref="F28"/>
      <pageMargins left="0.75" right="0.75" top="1" bottom="1" header="0.5" footer="0.5"/>
      <pageSetup paperSize="9" orientation="portrait" r:id="rId25"/>
      <headerFooter alignWithMargins="0"/>
    </customSheetView>
    <customSheetView guid="{7F15BA25-D942-4177-B86B-C34BD0855664}">
      <pane ySplit="5" topLeftCell="A24" activePane="bottomLeft" state="frozenSplit"/>
      <selection pane="bottomLeft" activeCell="F30" sqref="F30"/>
      <pageMargins left="0.75" right="0.75" top="1" bottom="1" header="0.5" footer="0.5"/>
      <pageSetup paperSize="9" orientation="portrait" r:id="rId26"/>
      <headerFooter alignWithMargins="0"/>
    </customSheetView>
    <customSheetView guid="{DCC695CD-7BF4-4C23-B912-13A5234B83F2}">
      <pane ySplit="5" topLeftCell="A24" activePane="bottomLeft" state="frozenSplit"/>
      <selection pane="bottomLeft" activeCell="F31" sqref="F31"/>
      <pageMargins left="0.75" right="0.75" top="1" bottom="1" header="0.5" footer="0.5"/>
      <pageSetup paperSize="9" orientation="portrait" r:id="rId27"/>
      <headerFooter alignWithMargins="0"/>
    </customSheetView>
    <customSheetView guid="{18958C1C-74C1-4007-ACC5-E1FAC294CA18}">
      <pane ySplit="5" topLeftCell="A24" activePane="bottomLeft" state="frozenSplit"/>
      <selection pane="bottomLeft" activeCell="F32" sqref="F32"/>
      <pageMargins left="0.75" right="0.75" top="1" bottom="1" header="0.5" footer="0.5"/>
      <pageSetup paperSize="9" orientation="portrait" r:id="rId28"/>
      <headerFooter alignWithMargins="0"/>
    </customSheetView>
    <customSheetView guid="{6410F2CA-4352-44A8-9AD5-A570F161250C}">
      <pane ySplit="5" topLeftCell="A24" activePane="bottomLeft" state="frozenSplit"/>
      <selection pane="bottomLeft" activeCell="F32" sqref="F32"/>
      <pageMargins left="0.75" right="0.75" top="1" bottom="1" header="0.5" footer="0.5"/>
      <pageSetup paperSize="9" orientation="portrait" r:id="rId29"/>
      <headerFooter alignWithMargins="0"/>
    </customSheetView>
    <customSheetView guid="{B85263A2-23B2-4C46-9889-A07460EA69C3}">
      <pane ySplit="5" topLeftCell="A24" activePane="bottomLeft" state="frozenSplit"/>
      <selection pane="bottomLeft" activeCell="F33" sqref="F33"/>
      <pageMargins left="0.75" right="0.75" top="1" bottom="1" header="0.5" footer="0.5"/>
      <pageSetup paperSize="9" orientation="portrait" r:id="rId30"/>
      <headerFooter alignWithMargins="0"/>
    </customSheetView>
  </customSheetViews>
  <mergeCells count="1">
    <mergeCell ref="A1:E1"/>
  </mergeCells>
  <phoneticPr fontId="4" type="noConversion"/>
  <dataValidations count="3">
    <dataValidation type="list" allowBlank="1" showInputMessage="1" showErrorMessage="1" sqref="C6:C34" xr:uid="{00000000-0002-0000-0100-000000000000}">
      <formula1>"加拿大,北海道,紐西蘭,泰國"</formula1>
    </dataValidation>
    <dataValidation type="list" allowBlank="1" showInputMessage="1" showErrorMessage="1" promptTitle="注意！" prompt="不參加本次旅遊的同仁，請勿填寫 [理想旅遊地點] 欄和 [攜眷人數] 欄" sqref="D6:D34" xr:uid="{00000000-0002-0000-0100-000001000000}">
      <formula1>"Yes,No"</formula1>
    </dataValidation>
    <dataValidation type="whole" errorStyle="warning" allowBlank="1" showInputMessage="1" showErrorMessage="1" errorTitle="攜眷人數限制" error="您必須輸入介於 0 到 4 之間的整數" promptTitle="攜眷人數的限制" prompt="攜眷人數可為 0～4 人，請輸入數字 0～4" sqref="E6:E34" xr:uid="{00000000-0002-0000-0100-000002000000}">
      <formula1>0</formula1>
      <formula2>4</formula2>
    </dataValidation>
  </dataValidations>
  <hyperlinks>
    <hyperlink ref="B36" r:id="rId31" display="加拿大" xr:uid="{00000000-0004-0000-0100-000000000000}"/>
    <hyperlink ref="B37" r:id="rId32" display="北海道" xr:uid="{00000000-0004-0000-0100-000001000000}"/>
    <hyperlink ref="B38" r:id="rId33" display="紐西蘭" xr:uid="{00000000-0004-0000-0100-000002000000}"/>
    <hyperlink ref="B39" r:id="rId34" display="泰國" xr:uid="{00000000-0004-0000-0100-000003000000}"/>
  </hyperlinks>
  <pageMargins left="0.75" right="0.75" top="1" bottom="1" header="0.5" footer="0.5"/>
  <pageSetup paperSize="9" orientation="portrait" r:id="rId35"/>
  <headerFooter alignWithMargins="0"/>
  <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B2:D12"/>
  <sheetViews>
    <sheetView workbookViewId="0">
      <selection activeCell="B2" sqref="B2:D2"/>
    </sheetView>
  </sheetViews>
  <sheetFormatPr defaultRowHeight="16.2"/>
  <cols>
    <col min="2" max="2" width="18.5546875" customWidth="1"/>
    <col min="3" max="3" width="10.88671875" customWidth="1"/>
    <col min="4" max="4" width="11" customWidth="1"/>
  </cols>
  <sheetData>
    <row r="2" spans="2:4" ht="24.6">
      <c r="B2" s="42" t="s">
        <v>14</v>
      </c>
      <c r="C2" s="42"/>
      <c r="D2" s="42"/>
    </row>
    <row r="3" spans="2:4">
      <c r="B3" t="s">
        <v>15</v>
      </c>
    </row>
    <row r="4" spans="2:4">
      <c r="B4" s="3" t="s">
        <v>16</v>
      </c>
      <c r="C4" s="3"/>
      <c r="D4" s="3"/>
    </row>
    <row r="5" spans="2:4">
      <c r="B5" t="s">
        <v>17</v>
      </c>
    </row>
    <row r="7" spans="2:4">
      <c r="B7" s="4" t="s">
        <v>7</v>
      </c>
      <c r="C7" t="s">
        <v>18</v>
      </c>
    </row>
    <row r="8" spans="2:4">
      <c r="B8" s="4" t="s">
        <v>19</v>
      </c>
      <c r="C8" t="s">
        <v>18</v>
      </c>
    </row>
    <row r="9" spans="2:4">
      <c r="B9" s="4" t="s">
        <v>20</v>
      </c>
      <c r="C9" t="s">
        <v>18</v>
      </c>
    </row>
    <row r="10" spans="2:4">
      <c r="B10" s="4" t="s">
        <v>6</v>
      </c>
      <c r="C10" t="s">
        <v>18</v>
      </c>
    </row>
    <row r="12" spans="2:4">
      <c r="B12" t="s">
        <v>21</v>
      </c>
    </row>
  </sheetData>
  <customSheetViews>
    <customSheetView guid="{B93DE7C2-FDB5-4DA4-B1B7-E86B67C54345}">
      <pageMargins left="0.75" right="0.75" top="1" bottom="1" header="0.5" footer="0.5"/>
      <headerFooter alignWithMargins="0"/>
    </customSheetView>
    <customSheetView guid="{BB629813-CE13-46CE-8F78-50BCCB3D3D58}">
      <pageMargins left="0.75" right="0.75" top="1" bottom="1" header="0.5" footer="0.5"/>
      <headerFooter alignWithMargins="0"/>
    </customSheetView>
    <customSheetView guid="{80D73C3D-31D1-4771-BBFD-B1EA5C285EBC}">
      <pageMargins left="0.75" right="0.75" top="1" bottom="1" header="0.5" footer="0.5"/>
      <headerFooter alignWithMargins="0"/>
    </customSheetView>
    <customSheetView guid="{8E7394C0-DD41-4FDE-A90A-2C09123B3780}">
      <pageMargins left="0.75" right="0.75" top="1" bottom="1" header="0.5" footer="0.5"/>
      <headerFooter alignWithMargins="0"/>
    </customSheetView>
    <customSheetView guid="{8CBA93EE-AC78-4BE0-8413-1B93BCF8A734}">
      <pageMargins left="0.75" right="0.75" top="1" bottom="1" header="0.5" footer="0.5"/>
      <headerFooter alignWithMargins="0"/>
    </customSheetView>
    <customSheetView guid="{F24C9D80-E0A6-4765-AC8B-5243D52FDC30}">
      <pageMargins left="0.75" right="0.75" top="1" bottom="1" header="0.5" footer="0.5"/>
      <headerFooter alignWithMargins="0"/>
    </customSheetView>
    <customSheetView guid="{09F8674A-D15B-4333-A0E0-AF140185AC94}">
      <pageMargins left="0.75" right="0.75" top="1" bottom="1" header="0.5" footer="0.5"/>
      <headerFooter alignWithMargins="0"/>
    </customSheetView>
    <customSheetView guid="{1A50ECE0-BFB6-4286-A24C-C65BCCAAC7B7}">
      <pageMargins left="0.75" right="0.75" top="1" bottom="1" header="0.5" footer="0.5"/>
      <headerFooter alignWithMargins="0"/>
    </customSheetView>
    <customSheetView guid="{B37432FA-5591-4E6E-ADBC-E702444E0016}">
      <pageMargins left="0.75" right="0.75" top="1" bottom="1" header="0.5" footer="0.5"/>
      <headerFooter alignWithMargins="0"/>
    </customSheetView>
    <customSheetView guid="{2C775787-DFE0-4CDA-9319-1182AF9126FC}">
      <pageMargins left="0.75" right="0.75" top="1" bottom="1" header="0.5" footer="0.5"/>
      <headerFooter alignWithMargins="0"/>
    </customSheetView>
    <customSheetView guid="{AB139880-A1FB-4455-B7E2-45072531C83D}">
      <pageMargins left="0.75" right="0.75" top="1" bottom="1" header="0.5" footer="0.5"/>
      <headerFooter alignWithMargins="0"/>
    </customSheetView>
    <customSheetView guid="{E680DAAE-79EC-45C7-AE8D-C467C5B3A0B9}">
      <pageMargins left="0.75" right="0.75" top="1" bottom="1" header="0.5" footer="0.5"/>
      <headerFooter alignWithMargins="0"/>
    </customSheetView>
    <customSheetView guid="{E2265061-2FA8-4434-B0C3-58B1506EF252}">
      <pageMargins left="0.75" right="0.75" top="1" bottom="1" header="0.5" footer="0.5"/>
      <headerFooter alignWithMargins="0"/>
    </customSheetView>
    <customSheetView guid="{7BE66CB3-72CB-4A71-8812-0DD02DDA828C}">
      <pageMargins left="0.75" right="0.75" top="1" bottom="1" header="0.5" footer="0.5"/>
      <headerFooter alignWithMargins="0"/>
    </customSheetView>
    <customSheetView guid="{E7E39A4E-49A6-474B-B20C-D5B77D6E5A9F}">
      <pageMargins left="0.75" right="0.75" top="1" bottom="1" header="0.5" footer="0.5"/>
      <headerFooter alignWithMargins="0"/>
    </customSheetView>
    <customSheetView guid="{514211E5-ADF4-4C77-A097-B4E37D74ECC1}">
      <pageMargins left="0.75" right="0.75" top="1" bottom="1" header="0.5" footer="0.5"/>
      <headerFooter alignWithMargins="0"/>
    </customSheetView>
    <customSheetView guid="{BE7C7D3D-9A0A-4D36-B094-B617FE5EB6D8}">
      <pageMargins left="0.75" right="0.75" top="1" bottom="1" header="0.5" footer="0.5"/>
      <headerFooter alignWithMargins="0"/>
    </customSheetView>
    <customSheetView guid="{545B6D36-CAA5-4321-95A9-A5BD12C5EB71}">
      <pageMargins left="0.75" right="0.75" top="1" bottom="1" header="0.5" footer="0.5"/>
      <headerFooter alignWithMargins="0"/>
    </customSheetView>
    <customSheetView guid="{15948BFB-612F-4A6D-AC98-6ACCA7F77CA7}">
      <pageMargins left="0.75" right="0.75" top="1" bottom="1" header="0.5" footer="0.5"/>
      <headerFooter alignWithMargins="0"/>
    </customSheetView>
    <customSheetView guid="{B37B05B7-255A-42D8-AAF9-D300CE0DFFA6}">
      <pageMargins left="0.75" right="0.75" top="1" bottom="1" header="0.5" footer="0.5"/>
      <headerFooter alignWithMargins="0"/>
    </customSheetView>
    <customSheetView guid="{4811F227-B5A0-4413-9460-C25A463B065B}">
      <pageMargins left="0.75" right="0.75" top="1" bottom="1" header="0.5" footer="0.5"/>
      <headerFooter alignWithMargins="0"/>
    </customSheetView>
    <customSheetView guid="{4F697974-D9B4-40EA-A0F2-8923383A0522}">
      <pageMargins left="0.75" right="0.75" top="1" bottom="1" header="0.5" footer="0.5"/>
      <headerFooter alignWithMargins="0"/>
    </customSheetView>
    <customSheetView guid="{F4CFEE9C-3870-4B7C-A32D-68F4F44FE708}">
      <pageMargins left="0.75" right="0.75" top="1" bottom="1" header="0.5" footer="0.5"/>
      <headerFooter alignWithMargins="0"/>
    </customSheetView>
    <customSheetView guid="{9FDD907F-DBCD-41D9-B3E8-D84D9C3A9040}">
      <pageMargins left="0.75" right="0.75" top="1" bottom="1" header="0.5" footer="0.5"/>
      <headerFooter alignWithMargins="0"/>
    </customSheetView>
    <customSheetView guid="{76BAD017-46D7-4314-8C56-04DC3976C464}">
      <pageMargins left="0.75" right="0.75" top="1" bottom="1" header="0.5" footer="0.5"/>
      <headerFooter alignWithMargins="0"/>
    </customSheetView>
    <customSheetView guid="{7F15BA25-D942-4177-B86B-C34BD0855664}">
      <pageMargins left="0.75" right="0.75" top="1" bottom="1" header="0.5" footer="0.5"/>
      <headerFooter alignWithMargins="0"/>
    </customSheetView>
    <customSheetView guid="{DCC695CD-7BF4-4C23-B912-13A5234B83F2}">
      <pageMargins left="0.75" right="0.75" top="1" bottom="1" header="0.5" footer="0.5"/>
      <headerFooter alignWithMargins="0"/>
    </customSheetView>
    <customSheetView guid="{18958C1C-74C1-4007-ACC5-E1FAC294CA18}">
      <pageMargins left="0.75" right="0.75" top="1" bottom="1" header="0.5" footer="0.5"/>
      <headerFooter alignWithMargins="0"/>
    </customSheetView>
    <customSheetView guid="{6410F2CA-4352-44A8-9AD5-A570F161250C}">
      <pageMargins left="0.75" right="0.75" top="1" bottom="1" header="0.5" footer="0.5"/>
      <headerFooter alignWithMargins="0"/>
    </customSheetView>
    <customSheetView guid="{B85263A2-23B2-4C46-9889-A07460EA69C3}">
      <pageMargins left="0.75" right="0.75" top="1" bottom="1" header="0.5" footer="0.5"/>
      <headerFooter alignWithMargins="0"/>
    </customSheetView>
  </customSheetViews>
  <mergeCells count="1">
    <mergeCell ref="B2:D2"/>
  </mergeCells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2:F16"/>
  <sheetViews>
    <sheetView workbookViewId="0">
      <selection activeCell="E9" sqref="E9"/>
    </sheetView>
  </sheetViews>
  <sheetFormatPr defaultColWidth="8.88671875" defaultRowHeight="16.2"/>
  <cols>
    <col min="1" max="3" width="8.88671875" style="7"/>
    <col min="4" max="4" width="11" style="7" customWidth="1"/>
    <col min="5" max="16384" width="8.88671875" style="7"/>
  </cols>
  <sheetData>
    <row r="2" spans="1:6" ht="24.6">
      <c r="B2" s="5" t="s">
        <v>22</v>
      </c>
      <c r="C2" s="5"/>
      <c r="D2" s="6"/>
      <c r="F2" s="28" t="s">
        <v>67</v>
      </c>
    </row>
    <row r="3" spans="1:6">
      <c r="B3" s="7" t="s">
        <v>23</v>
      </c>
      <c r="D3" s="7">
        <f>COUNTIF(旅遊調查!D6:D34,"yes")</f>
        <v>22</v>
      </c>
    </row>
    <row r="4" spans="1:6">
      <c r="B4" s="8" t="s">
        <v>24</v>
      </c>
      <c r="C4" s="8"/>
      <c r="D4" s="8">
        <f>SUMIF(旅遊調查!D6:D34,"yes",旅遊調查!E6:E34)</f>
        <v>40</v>
      </c>
    </row>
    <row r="5" spans="1:6">
      <c r="B5" s="7" t="s">
        <v>25</v>
      </c>
      <c r="D5" s="7">
        <f>SUM(D3:D4)</f>
        <v>62</v>
      </c>
    </row>
    <row r="6" spans="1:6">
      <c r="F6" s="28" t="s">
        <v>68</v>
      </c>
    </row>
    <row r="7" spans="1:6">
      <c r="B7" s="9" t="s">
        <v>26</v>
      </c>
      <c r="C7" s="7" t="s">
        <v>27</v>
      </c>
      <c r="D7" s="7">
        <f>COUNTIF(旅遊調查!C$6:C$34,B7)</f>
        <v>2</v>
      </c>
      <c r="E7" s="16" t="s">
        <v>13</v>
      </c>
    </row>
    <row r="8" spans="1:6">
      <c r="B8" s="9" t="s">
        <v>28</v>
      </c>
      <c r="C8" s="7" t="s">
        <v>27</v>
      </c>
      <c r="D8" s="7">
        <f>COUNTIF(旅遊調查!C$6:C$34,B8)</f>
        <v>9</v>
      </c>
      <c r="E8" s="17" t="s">
        <v>8</v>
      </c>
    </row>
    <row r="9" spans="1:6">
      <c r="B9" s="9" t="s">
        <v>29</v>
      </c>
      <c r="C9" s="7" t="s">
        <v>27</v>
      </c>
      <c r="D9" s="7">
        <f>COUNTIF(旅遊調查!C$6:C$34,B9)</f>
        <v>4</v>
      </c>
      <c r="E9" s="17" t="s">
        <v>10</v>
      </c>
    </row>
    <row r="10" spans="1:6">
      <c r="B10" s="9" t="s">
        <v>30</v>
      </c>
      <c r="C10" s="7" t="s">
        <v>27</v>
      </c>
      <c r="D10" s="7">
        <f>COUNTIF(旅遊調查!C$6:C$34,B10)</f>
        <v>7</v>
      </c>
      <c r="E10" s="17" t="s">
        <v>12</v>
      </c>
    </row>
    <row r="12" spans="1:6">
      <c r="B12" s="7" t="s">
        <v>31</v>
      </c>
      <c r="D12" s="9" t="s">
        <v>28</v>
      </c>
    </row>
    <row r="14" spans="1:6" s="12" customFormat="1">
      <c r="A14" s="27" t="s">
        <v>65</v>
      </c>
      <c r="B14" s="14" t="s">
        <v>36</v>
      </c>
      <c r="D14" s="15" t="str">
        <f>VLOOKUP((MAX(D7:D10)),D7:E10,2,0)</f>
        <v>北海道</v>
      </c>
    </row>
    <row r="16" spans="1:6" s="12" customFormat="1">
      <c r="A16" s="27" t="s">
        <v>66</v>
      </c>
      <c r="B16" s="14" t="s">
        <v>36</v>
      </c>
      <c r="D16" s="15" t="str">
        <f>LOOKUP((MAX(D7:D10)),D7:E10)</f>
        <v>北海道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J26"/>
  <sheetViews>
    <sheetView topLeftCell="A4" workbookViewId="0">
      <selection activeCell="F17" sqref="F17"/>
    </sheetView>
  </sheetViews>
  <sheetFormatPr defaultColWidth="8.88671875" defaultRowHeight="16.2"/>
  <cols>
    <col min="1" max="3" width="8.88671875" style="7"/>
    <col min="4" max="4" width="11" style="7" customWidth="1"/>
    <col min="5" max="5" width="8.88671875" style="7"/>
    <col min="6" max="6" width="10" style="7" customWidth="1"/>
    <col min="7" max="7" width="11.33203125" style="7" customWidth="1"/>
    <col min="8" max="16384" width="8.88671875" style="7"/>
  </cols>
  <sheetData>
    <row r="1" spans="1:10" ht="44.25" customHeight="1">
      <c r="B1" s="5" t="s">
        <v>14</v>
      </c>
      <c r="C1" s="5"/>
      <c r="D1" s="6"/>
      <c r="J1" s="9" t="s">
        <v>67</v>
      </c>
    </row>
    <row r="2" spans="1:10" ht="34.5" customHeight="1">
      <c r="B2" s="7" t="s">
        <v>15</v>
      </c>
      <c r="D2" s="7">
        <f>COUNTIF(旅遊調查!D6:D34,"yes")</f>
        <v>22</v>
      </c>
    </row>
    <row r="3" spans="1:10" ht="34.5" customHeight="1">
      <c r="B3" s="8" t="s">
        <v>16</v>
      </c>
      <c r="C3" s="8"/>
      <c r="D3" s="8">
        <f>SUMIF(旅遊調查!D6:D34,"yes",旅遊調查!E6:E34)</f>
        <v>40</v>
      </c>
      <c r="J3" s="9" t="s">
        <v>68</v>
      </c>
    </row>
    <row r="4" spans="1:10" ht="34.5" customHeight="1">
      <c r="B4" s="7" t="s">
        <v>17</v>
      </c>
      <c r="D4" s="7">
        <f>SUM(D2:D3)</f>
        <v>62</v>
      </c>
    </row>
    <row r="6" spans="1:10">
      <c r="J6" s="28"/>
    </row>
    <row r="7" spans="1:10">
      <c r="D7" s="7" t="s">
        <v>70</v>
      </c>
      <c r="E7" s="28" t="s">
        <v>71</v>
      </c>
      <c r="F7" s="28" t="s">
        <v>72</v>
      </c>
      <c r="G7" s="28" t="s">
        <v>73</v>
      </c>
      <c r="J7" s="28"/>
    </row>
    <row r="8" spans="1:10">
      <c r="B8" s="9" t="s">
        <v>26</v>
      </c>
      <c r="C8" s="28" t="s">
        <v>69</v>
      </c>
      <c r="D8" s="7">
        <f>COUNTIF(旅遊調查!C$6:C$34,B8)</f>
        <v>2</v>
      </c>
      <c r="E8" s="29" t="s">
        <v>13</v>
      </c>
      <c r="F8" s="34">
        <v>88888</v>
      </c>
      <c r="G8" s="34">
        <f>ROUND(F8*0.88,-2)</f>
        <v>78200</v>
      </c>
      <c r="H8" s="16"/>
      <c r="I8" s="16"/>
    </row>
    <row r="9" spans="1:10">
      <c r="B9" s="9" t="s">
        <v>19</v>
      </c>
      <c r="C9" s="7" t="s">
        <v>18</v>
      </c>
      <c r="D9" s="7">
        <f>COUNTIF(旅遊調查!C$6:C$34,B9)</f>
        <v>9</v>
      </c>
      <c r="E9" s="30" t="s">
        <v>8</v>
      </c>
      <c r="F9" s="34">
        <v>39888</v>
      </c>
      <c r="G9" s="34">
        <f t="shared" ref="G9:G11" si="0">ROUND(F9*0.88,-2)</f>
        <v>35100</v>
      </c>
      <c r="H9" s="17"/>
      <c r="I9" s="17"/>
    </row>
    <row r="10" spans="1:10">
      <c r="B10" s="9" t="s">
        <v>5</v>
      </c>
      <c r="C10" s="7" t="s">
        <v>18</v>
      </c>
      <c r="D10" s="7">
        <f>COUNTIF(旅遊調查!C$6:C$34,B10)</f>
        <v>4</v>
      </c>
      <c r="E10" s="30" t="s">
        <v>10</v>
      </c>
      <c r="F10" s="34">
        <v>68888</v>
      </c>
      <c r="G10" s="34">
        <f t="shared" si="0"/>
        <v>60600</v>
      </c>
      <c r="H10" s="17"/>
      <c r="I10" s="17"/>
    </row>
    <row r="11" spans="1:10">
      <c r="B11" s="9" t="s">
        <v>6</v>
      </c>
      <c r="C11" s="7" t="s">
        <v>18</v>
      </c>
      <c r="D11" s="7">
        <f>COUNTIF(旅遊調查!C$6:C$34,B11)</f>
        <v>7</v>
      </c>
      <c r="E11" s="30" t="s">
        <v>12</v>
      </c>
      <c r="F11" s="34">
        <v>18888</v>
      </c>
      <c r="G11" s="34">
        <f t="shared" si="0"/>
        <v>16600</v>
      </c>
      <c r="H11" s="17"/>
      <c r="I11" s="17"/>
    </row>
    <row r="13" spans="1:10">
      <c r="B13" s="7" t="s">
        <v>21</v>
      </c>
      <c r="D13" s="9" t="s">
        <v>19</v>
      </c>
    </row>
    <row r="15" spans="1:10" s="12" customFormat="1">
      <c r="A15" s="27" t="s">
        <v>65</v>
      </c>
      <c r="B15" s="14" t="s">
        <v>36</v>
      </c>
      <c r="D15" s="15" t="str">
        <f>VLOOKUP((MAX(D8:D11)),D8:E11,2,0)</f>
        <v>北海道</v>
      </c>
      <c r="F15" s="27"/>
      <c r="G15" s="27"/>
      <c r="H15" s="27"/>
      <c r="I15" s="27"/>
    </row>
    <row r="17" spans="1:10" s="12" customFormat="1">
      <c r="A17" s="27" t="s">
        <v>66</v>
      </c>
      <c r="B17" s="14" t="s">
        <v>36</v>
      </c>
      <c r="D17" s="15" t="str">
        <f>LOOKUP((MAX($D8:$D$11)),$D8:E11)</f>
        <v>北海道</v>
      </c>
      <c r="F17" s="28">
        <f>LOOKUP((MAX($D$8:$D$11)),$D8:F11)</f>
        <v>39888</v>
      </c>
      <c r="G17" s="28">
        <f>LOOKUP((MAX($D$8:$D$11)),$D8:G11)</f>
        <v>35100</v>
      </c>
      <c r="H17" s="27"/>
    </row>
    <row r="21" spans="1:10">
      <c r="J21" s="33" t="s">
        <v>74</v>
      </c>
    </row>
    <row r="22" spans="1:10" s="33" customFormat="1">
      <c r="J22" s="33" t="s">
        <v>75</v>
      </c>
    </row>
    <row r="23" spans="1:10" s="33" customFormat="1">
      <c r="J23" s="7"/>
    </row>
    <row r="24" spans="1:10" s="32" customFormat="1" ht="19.8">
      <c r="J24" s="7"/>
    </row>
    <row r="25" spans="1:10" s="32" customFormat="1" ht="19.8"/>
    <row r="26" spans="1:10" s="31" customFormat="1" ht="19.8"/>
  </sheetData>
  <phoneticPr fontId="4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14"/>
  <sheetViews>
    <sheetView zoomScale="85" zoomScaleNormal="85" workbookViewId="0">
      <selection activeCell="J26" sqref="J26"/>
    </sheetView>
  </sheetViews>
  <sheetFormatPr defaultColWidth="9" defaultRowHeight="16.2"/>
  <cols>
    <col min="1" max="1" width="9" style="12"/>
    <col min="2" max="2" width="20.44140625" style="12" customWidth="1"/>
    <col min="3" max="3" width="9" style="12"/>
    <col min="4" max="4" width="10.77734375" style="12" bestFit="1" customWidth="1"/>
    <col min="5" max="16384" width="9" style="12"/>
  </cols>
  <sheetData>
    <row r="2" spans="1:6" ht="22.2">
      <c r="A2" s="10"/>
      <c r="B2" s="11" t="s">
        <v>32</v>
      </c>
      <c r="C2" s="11"/>
      <c r="D2" s="11"/>
      <c r="E2" s="10"/>
      <c r="F2" s="12" t="s">
        <v>42</v>
      </c>
    </row>
    <row r="3" spans="1:6">
      <c r="B3" s="12" t="s">
        <v>33</v>
      </c>
      <c r="D3" s="12">
        <v>22</v>
      </c>
      <c r="F3" s="12" t="s">
        <v>43</v>
      </c>
    </row>
    <row r="4" spans="1:6">
      <c r="B4" s="12" t="s">
        <v>34</v>
      </c>
      <c r="D4" s="12">
        <v>40</v>
      </c>
    </row>
    <row r="5" spans="1:6">
      <c r="B5" s="12" t="s">
        <v>35</v>
      </c>
      <c r="D5" s="12">
        <v>62</v>
      </c>
    </row>
    <row r="6" spans="1:6">
      <c r="A6" s="13"/>
      <c r="B6" s="13"/>
      <c r="C6" s="13"/>
      <c r="D6" s="13"/>
      <c r="E6" s="13"/>
    </row>
    <row r="7" spans="1:6" s="7" customFormat="1">
      <c r="B7" s="9" t="s">
        <v>37</v>
      </c>
      <c r="C7" s="7" t="s">
        <v>38</v>
      </c>
      <c r="D7" s="7">
        <v>2</v>
      </c>
      <c r="E7" s="16"/>
    </row>
    <row r="8" spans="1:6" s="7" customFormat="1">
      <c r="B8" s="9" t="s">
        <v>39</v>
      </c>
      <c r="C8" s="7" t="s">
        <v>38</v>
      </c>
      <c r="D8" s="7">
        <v>9</v>
      </c>
      <c r="E8" s="17"/>
    </row>
    <row r="9" spans="1:6" s="7" customFormat="1">
      <c r="B9" s="9" t="s">
        <v>40</v>
      </c>
      <c r="C9" s="7" t="s">
        <v>38</v>
      </c>
      <c r="D9" s="7">
        <v>4</v>
      </c>
      <c r="E9" s="17"/>
    </row>
    <row r="10" spans="1:6" s="7" customFormat="1">
      <c r="B10" s="9" t="s">
        <v>41</v>
      </c>
      <c r="C10" s="7" t="s">
        <v>38</v>
      </c>
      <c r="D10" s="7">
        <v>7</v>
      </c>
      <c r="E10" s="17"/>
    </row>
    <row r="12" spans="1:6">
      <c r="B12" s="14" t="s">
        <v>36</v>
      </c>
      <c r="D12" s="15" t="s">
        <v>8</v>
      </c>
    </row>
    <row r="14" spans="1:6">
      <c r="B14" s="14" t="s">
        <v>36</v>
      </c>
      <c r="D14" s="15" t="s">
        <v>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summary</vt:lpstr>
      <vt:lpstr>旅遊調查</vt:lpstr>
      <vt:lpstr>統計結果</vt:lpstr>
      <vt:lpstr>統計結果 (2)</vt:lpstr>
      <vt:lpstr>統計結果 (3)</vt:lpstr>
      <vt:lpstr>員工旅遊調查</vt:lpstr>
    </vt:vector>
  </TitlesOfParts>
  <Company>flag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Virginia</dc:creator>
  <cp:lastModifiedBy>red</cp:lastModifiedBy>
  <dcterms:created xsi:type="dcterms:W3CDTF">2001-07-31T02:51:55Z</dcterms:created>
  <dcterms:modified xsi:type="dcterms:W3CDTF">2022-06-26T12:30:57Z</dcterms:modified>
</cp:coreProperties>
</file>