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chartsheets/sheet1.xml" ContentType="application/vnd.openxmlformats-officedocument.spreadsheetml.chartsheet+xml"/>
  <Override PartName="/xl/worksheets/sheet11.xml" ContentType="application/vnd.openxmlformats-officedocument.spreadsheetml.worksheet+xml"/>
  <Override PartName="/xl/chartsheets/sheet2.xml" ContentType="application/vnd.openxmlformats-officedocument.spreadsheetml.chart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pivotTables/pivotTable1.xml" ContentType="application/vnd.openxmlformats-officedocument.spreadsheetml.pivotTable+xml"/>
  <Override PartName="/xl/drawings/drawing5.xml" ContentType="application/vnd.openxmlformats-officedocument.drawing+xml"/>
  <Override PartName="/xl/charts/chart2.xml" ContentType="application/vnd.openxmlformats-officedocument.drawingml.chart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7"/>
  <workbookPr/>
  <mc:AlternateContent xmlns:mc="http://schemas.openxmlformats.org/markup-compatibility/2006">
    <mc:Choice Requires="x15">
      <x15ac:absPath xmlns:x15ac="http://schemas.microsoft.com/office/spreadsheetml/2010/11/ac" url="C:\Users\red\Documents\teaching\excel2019fun\ppt\vlookup\ex\"/>
    </mc:Choice>
  </mc:AlternateContent>
  <xr:revisionPtr revIDLastSave="0" documentId="13_ncr:1_{133EAA1F-9853-4BBC-A2C9-74AFFF4843CC}" xr6:coauthVersionLast="36" xr6:coauthVersionMax="36" xr10:uidLastSave="{00000000-0000-0000-0000-000000000000}"/>
  <bookViews>
    <workbookView xWindow="0" yWindow="0" windowWidth="23040" windowHeight="9000" tabRatio="835" activeTab="9" xr2:uid="{00000000-000D-0000-FFFF-FFFF00000000}"/>
  </bookViews>
  <sheets>
    <sheet name="outline" sheetId="8" r:id="rId1"/>
    <sheet name="訂單記錄" sheetId="1" r:id="rId2"/>
    <sheet name="訂單記錄 (validation-indirect)" sheetId="5" r:id="rId3"/>
    <sheet name="訂單記錄 (table)" sheetId="6" r:id="rId4"/>
    <sheet name="業務員資料" sheetId="4" r:id="rId5"/>
    <sheet name="產品資料" sheetId="2" r:id="rId6"/>
    <sheet name="2月份銷售資料" sheetId="7" r:id="rId7"/>
    <sheet name="2月份銷售資料 (subtotal)" sheetId="9" r:id="rId8"/>
    <sheet name="業績排行榜" sheetId="10" r:id="rId9"/>
    <sheet name="銷售樞紐分析表" sheetId="11" r:id="rId10"/>
    <sheet name="Chart(2)" sheetId="14" r:id="rId11"/>
    <sheet name="銷售樞紐分析表 (2)" sheetId="13" r:id="rId12"/>
    <sheet name="Chart (3)" sheetId="16" r:id="rId13"/>
    <sheet name="銷售樞紐分析表 (3)" sheetId="15" r:id="rId14"/>
  </sheets>
  <externalReferences>
    <externalReference r:id="rId15"/>
    <externalReference r:id="rId16"/>
    <externalReference r:id="rId17"/>
    <externalReference r:id="rId18"/>
    <externalReference r:id="rId19"/>
    <externalReference r:id="rId20"/>
  </externalReferences>
  <definedNames>
    <definedName name="印表機">產品資料!$F$2:$F$4</definedName>
    <definedName name="掃描器">產品資料!$F$9:$F$10</definedName>
    <definedName name="產品名稱" localSheetId="6">[1]產品資料!$A$2:$A$5</definedName>
    <definedName name="產品名稱" localSheetId="7">[2]產品資料!$A$2:$A$5</definedName>
    <definedName name="產品名稱" localSheetId="3">[1]產品資料!$A$2:$A$5</definedName>
    <definedName name="產品名稱" localSheetId="2">[3]產品資料!$A$2:$A$5</definedName>
    <definedName name="產品名稱" localSheetId="4">產品資料!$A$2:$A$5</definedName>
    <definedName name="產品名稱" localSheetId="8">[2]產品資料!$A$2:$A$5</definedName>
    <definedName name="產品名稱" localSheetId="9">[4]產品資料!$A$2:$A$5</definedName>
    <definedName name="產品名稱" localSheetId="11">[5]產品資料!$A$2:$A$5</definedName>
    <definedName name="產品名稱" localSheetId="13">[6]產品資料!$A$2:$A$5</definedName>
    <definedName name="產品名稱">產品資料!$A$2:$A$5</definedName>
    <definedName name="傳真機">產品資料!$F$5:$F$6</definedName>
    <definedName name="業務員編號" localSheetId="6">[1]業務員資料!$A$2:$A$5</definedName>
    <definedName name="業務員編號" localSheetId="7">[2]業務員資料!$A$2:$A$5</definedName>
    <definedName name="業務員編號" localSheetId="3">[1]業務員資料!$A$2:$A$5</definedName>
    <definedName name="業務員編號" localSheetId="2">[3]業務員資料!$A$2:$A$5</definedName>
    <definedName name="業務員編號" localSheetId="8">[2]業務員資料!$A$2:$A$5</definedName>
    <definedName name="業務員編號" localSheetId="9">[4]業務員資料!$A$2:$A$5</definedName>
    <definedName name="業務員編號" localSheetId="11">[5]業務員資料!$A$2:$A$5</definedName>
    <definedName name="業務員編號" localSheetId="13">[6]業務員資料!$A$2:$A$5</definedName>
    <definedName name="業務員編號">業務員資料!$A$2:$A$5</definedName>
    <definedName name="燒錄機">產品資料!$F$7:$F$8</definedName>
  </definedNames>
  <calcPr calcId="191029"/>
  <pivotCaches>
    <pivotCache cacheId="0" r:id="rId21"/>
    <pivotCache cacheId="1" r:id="rId22"/>
  </pivotCaches>
</workbook>
</file>

<file path=xl/calcChain.xml><?xml version="1.0" encoding="utf-8"?>
<calcChain xmlns="http://schemas.openxmlformats.org/spreadsheetml/2006/main">
  <c r="D7" i="10" l="1"/>
  <c r="D6" i="10"/>
  <c r="D5" i="10"/>
  <c r="D4" i="10"/>
  <c r="H41" i="9"/>
  <c r="H28" i="9"/>
  <c r="H21" i="9"/>
  <c r="H14" i="9"/>
  <c r="H42" i="9" s="1"/>
  <c r="F109" i="6"/>
  <c r="H109" i="6" s="1"/>
  <c r="F108" i="6"/>
  <c r="H108" i="6" s="1"/>
  <c r="F107" i="6"/>
  <c r="H107" i="6" s="1"/>
  <c r="F106" i="6"/>
  <c r="H106" i="6" s="1"/>
  <c r="F105" i="6"/>
  <c r="H105" i="6" s="1"/>
  <c r="F104" i="6"/>
  <c r="H104" i="6" s="1"/>
  <c r="F103" i="6"/>
  <c r="H103" i="6" s="1"/>
  <c r="F102" i="6"/>
  <c r="H102" i="6" s="1"/>
  <c r="F101" i="6"/>
  <c r="H101" i="6" s="1"/>
  <c r="F100" i="6"/>
  <c r="H100" i="6" s="1"/>
  <c r="F99" i="6"/>
  <c r="H99" i="6" s="1"/>
  <c r="F98" i="6"/>
  <c r="H98" i="6" s="1"/>
  <c r="F97" i="6"/>
  <c r="H97" i="6" s="1"/>
  <c r="F96" i="6"/>
  <c r="H96" i="6" s="1"/>
  <c r="F95" i="6"/>
  <c r="H95" i="6" s="1"/>
  <c r="F94" i="6"/>
  <c r="H94" i="6" s="1"/>
  <c r="F93" i="6"/>
  <c r="H93" i="6" s="1"/>
  <c r="F92" i="6"/>
  <c r="H92" i="6" s="1"/>
  <c r="F91" i="6"/>
  <c r="H91" i="6" s="1"/>
  <c r="F90" i="6"/>
  <c r="H90" i="6" s="1"/>
  <c r="F89" i="6"/>
  <c r="H89" i="6" s="1"/>
  <c r="F88" i="6"/>
  <c r="H88" i="6" s="1"/>
  <c r="F87" i="6"/>
  <c r="H87" i="6" s="1"/>
  <c r="F86" i="6"/>
  <c r="H86" i="6" s="1"/>
  <c r="F85" i="6"/>
  <c r="H85" i="6" s="1"/>
  <c r="F84" i="6"/>
  <c r="H84" i="6" s="1"/>
  <c r="F83" i="6"/>
  <c r="H83" i="6" s="1"/>
  <c r="F82" i="6"/>
  <c r="H82" i="6" s="1"/>
  <c r="F81" i="6"/>
  <c r="H81" i="6" s="1"/>
  <c r="F80" i="6"/>
  <c r="H80" i="6" s="1"/>
  <c r="F79" i="6"/>
  <c r="H79" i="6" s="1"/>
  <c r="F78" i="6"/>
  <c r="H78" i="6" s="1"/>
  <c r="F77" i="6"/>
  <c r="H77" i="6" s="1"/>
  <c r="F76" i="6"/>
  <c r="H76" i="6" s="1"/>
  <c r="F75" i="6"/>
  <c r="H75" i="6" s="1"/>
  <c r="F74" i="6"/>
  <c r="H74" i="6" s="1"/>
  <c r="F73" i="6"/>
  <c r="H73" i="6" s="1"/>
  <c r="F72" i="6"/>
  <c r="H72" i="6" s="1"/>
  <c r="F71" i="6"/>
  <c r="H71" i="6" s="1"/>
  <c r="F70" i="6"/>
  <c r="H70" i="6" s="1"/>
  <c r="F69" i="6"/>
  <c r="H69" i="6" s="1"/>
  <c r="F68" i="6"/>
  <c r="H68" i="6" s="1"/>
  <c r="F67" i="6"/>
  <c r="H67" i="6" s="1"/>
  <c r="F66" i="6"/>
  <c r="H66" i="6" s="1"/>
  <c r="F65" i="6"/>
  <c r="H65" i="6" s="1"/>
  <c r="F64" i="6"/>
  <c r="H64" i="6" s="1"/>
  <c r="F63" i="6"/>
  <c r="H63" i="6" s="1"/>
  <c r="F62" i="6"/>
  <c r="H62" i="6" s="1"/>
  <c r="F61" i="6"/>
  <c r="H61" i="6" s="1"/>
  <c r="F60" i="6"/>
  <c r="H60" i="6" s="1"/>
  <c r="F59" i="6"/>
  <c r="H59" i="6" s="1"/>
  <c r="F58" i="6"/>
  <c r="H58" i="6" s="1"/>
  <c r="F57" i="6"/>
  <c r="H57" i="6" s="1"/>
  <c r="F56" i="6"/>
  <c r="H56" i="6" s="1"/>
  <c r="F55" i="6"/>
  <c r="H55" i="6" s="1"/>
  <c r="F54" i="6"/>
  <c r="H54" i="6" s="1"/>
  <c r="F53" i="6"/>
  <c r="H53" i="6" s="1"/>
  <c r="F52" i="6"/>
  <c r="H52" i="6" s="1"/>
  <c r="F51" i="6"/>
  <c r="H51" i="6" s="1"/>
  <c r="F50" i="6"/>
  <c r="H50" i="6" s="1"/>
  <c r="F49" i="6"/>
  <c r="H49" i="6" s="1"/>
  <c r="F48" i="6"/>
  <c r="H48" i="6" s="1"/>
  <c r="F47" i="6"/>
  <c r="H47" i="6" s="1"/>
  <c r="F46" i="6"/>
  <c r="H46" i="6" s="1"/>
  <c r="F45" i="6"/>
  <c r="H45" i="6" s="1"/>
  <c r="F44" i="6"/>
  <c r="H44" i="6" s="1"/>
  <c r="F43" i="6"/>
  <c r="H43" i="6" s="1"/>
  <c r="F42" i="6"/>
  <c r="H42" i="6" s="1"/>
  <c r="F41" i="6"/>
  <c r="H41" i="6" s="1"/>
  <c r="F40" i="6"/>
  <c r="H40" i="6" s="1"/>
  <c r="F39" i="6"/>
  <c r="H39" i="6" s="1"/>
  <c r="F38" i="6"/>
  <c r="H38" i="6" s="1"/>
  <c r="F37" i="6"/>
  <c r="H37" i="6" s="1"/>
  <c r="F36" i="6"/>
  <c r="H36" i="6" s="1"/>
  <c r="F35" i="6"/>
  <c r="H35" i="6" s="1"/>
  <c r="F34" i="6"/>
  <c r="H34" i="6" s="1"/>
  <c r="F33" i="6"/>
  <c r="H33" i="6" s="1"/>
  <c r="F32" i="6"/>
  <c r="H32" i="6" s="1"/>
  <c r="F31" i="6"/>
  <c r="H31" i="6" s="1"/>
  <c r="F30" i="6"/>
  <c r="H30" i="6" s="1"/>
  <c r="F29" i="6"/>
  <c r="H29" i="6" s="1"/>
  <c r="F28" i="6"/>
  <c r="H28" i="6" s="1"/>
  <c r="F27" i="6"/>
  <c r="H27" i="6" s="1"/>
  <c r="F26" i="6"/>
  <c r="H26" i="6" s="1"/>
  <c r="F25" i="6"/>
  <c r="H25" i="6" s="1"/>
  <c r="F24" i="6"/>
  <c r="H24" i="6" s="1"/>
  <c r="F23" i="6"/>
  <c r="H23" i="6" s="1"/>
  <c r="F22" i="6"/>
  <c r="H22" i="6" s="1"/>
  <c r="F21" i="6"/>
  <c r="H21" i="6" s="1"/>
  <c r="F20" i="6"/>
  <c r="H20" i="6" s="1"/>
  <c r="F19" i="6"/>
  <c r="H19" i="6" s="1"/>
  <c r="F18" i="6"/>
  <c r="H18" i="6" s="1"/>
  <c r="F17" i="6"/>
  <c r="H17" i="6" s="1"/>
  <c r="F16" i="6"/>
  <c r="H16" i="6" s="1"/>
  <c r="F15" i="6"/>
  <c r="H15" i="6" s="1"/>
  <c r="F14" i="6"/>
  <c r="H14" i="6" s="1"/>
  <c r="F13" i="6"/>
  <c r="H13" i="6" s="1"/>
  <c r="F12" i="6"/>
  <c r="H12" i="6" s="1"/>
  <c r="F11" i="6"/>
  <c r="H11" i="6" s="1"/>
  <c r="F10" i="6"/>
  <c r="H10" i="6" s="1"/>
  <c r="F9" i="6"/>
  <c r="H9" i="6" s="1"/>
  <c r="F8" i="6"/>
  <c r="H8" i="6" s="1"/>
  <c r="F7" i="6"/>
  <c r="H7" i="6" s="1"/>
  <c r="F6" i="6"/>
  <c r="H6" i="6" s="1"/>
  <c r="F5" i="6"/>
  <c r="H5" i="6" s="1"/>
  <c r="F4" i="6"/>
  <c r="H4" i="6" s="1"/>
  <c r="F3" i="6"/>
  <c r="H3" i="6" s="1"/>
  <c r="F2" i="6"/>
  <c r="H2" i="6" s="1"/>
  <c r="F2" i="5"/>
  <c r="H2" i="5" s="1"/>
</calcChain>
</file>

<file path=xl/sharedStrings.xml><?xml version="1.0" encoding="utf-8"?>
<sst xmlns="http://schemas.openxmlformats.org/spreadsheetml/2006/main" count="758" uniqueCount="154">
  <si>
    <t>業務員編號</t>
    <phoneticPr fontId="2" type="noConversion"/>
  </si>
  <si>
    <t>月份</t>
    <phoneticPr fontId="2" type="noConversion"/>
  </si>
  <si>
    <t>銷售地區</t>
    <phoneticPr fontId="2" type="noConversion"/>
  </si>
  <si>
    <t>型號</t>
    <phoneticPr fontId="2" type="noConversion"/>
  </si>
  <si>
    <t>單價</t>
    <phoneticPr fontId="2" type="noConversion"/>
  </si>
  <si>
    <t>數量</t>
    <phoneticPr fontId="2" type="noConversion"/>
  </si>
  <si>
    <t>合計</t>
    <phoneticPr fontId="2" type="noConversion"/>
  </si>
  <si>
    <t>印表機</t>
    <phoneticPr fontId="2" type="noConversion"/>
  </si>
  <si>
    <t>PBW300</t>
    <phoneticPr fontId="2" type="noConversion"/>
  </si>
  <si>
    <t>PCR500</t>
    <phoneticPr fontId="2" type="noConversion"/>
  </si>
  <si>
    <t>PCR700</t>
    <phoneticPr fontId="2" type="noConversion"/>
  </si>
  <si>
    <t>傳真機</t>
    <phoneticPr fontId="2" type="noConversion"/>
  </si>
  <si>
    <t>FX100</t>
    <phoneticPr fontId="2" type="noConversion"/>
  </si>
  <si>
    <t>FX300</t>
    <phoneticPr fontId="2" type="noConversion"/>
  </si>
  <si>
    <t>燒錄機</t>
    <phoneticPr fontId="2" type="noConversion"/>
  </si>
  <si>
    <t>DRW16</t>
    <phoneticPr fontId="2" type="noConversion"/>
  </si>
  <si>
    <t>DRW32</t>
    <phoneticPr fontId="2" type="noConversion"/>
  </si>
  <si>
    <t>掃描器</t>
    <phoneticPr fontId="2" type="noConversion"/>
  </si>
  <si>
    <t>SCAN300</t>
    <phoneticPr fontId="2" type="noConversion"/>
  </si>
  <si>
    <t>產品名稱</t>
    <phoneticPr fontId="2" type="noConversion"/>
  </si>
  <si>
    <t>印表機</t>
  </si>
  <si>
    <t>類別編號</t>
    <phoneticPr fontId="2" type="noConversion"/>
  </si>
  <si>
    <t>業務員編號</t>
    <phoneticPr fontId="2" type="noConversion"/>
  </si>
  <si>
    <t>A001</t>
    <phoneticPr fontId="2" type="noConversion"/>
  </si>
  <si>
    <t>A002</t>
    <phoneticPr fontId="2" type="noConversion"/>
  </si>
  <si>
    <t>姓名</t>
    <phoneticPr fontId="2" type="noConversion"/>
  </si>
  <si>
    <t>曾凱力</t>
    <phoneticPr fontId="2" type="noConversion"/>
  </si>
  <si>
    <t>SCAN100</t>
    <phoneticPr fontId="2" type="noConversion"/>
  </si>
  <si>
    <t>王永聰</t>
    <phoneticPr fontId="2" type="noConversion"/>
  </si>
  <si>
    <t>A003</t>
    <phoneticPr fontId="2" type="noConversion"/>
  </si>
  <si>
    <t>林麗萍</t>
    <phoneticPr fontId="2" type="noConversion"/>
  </si>
  <si>
    <t>A004</t>
    <phoneticPr fontId="2" type="noConversion"/>
  </si>
  <si>
    <t>楊貴河</t>
    <phoneticPr fontId="2" type="noConversion"/>
  </si>
  <si>
    <t>業務員編號</t>
    <phoneticPr fontId="2" type="noConversion"/>
  </si>
  <si>
    <t>月份</t>
    <phoneticPr fontId="2" type="noConversion"/>
  </si>
  <si>
    <t>銷售地區</t>
    <phoneticPr fontId="2" type="noConversion"/>
  </si>
  <si>
    <t>產品名稱</t>
    <phoneticPr fontId="2" type="noConversion"/>
  </si>
  <si>
    <t>型號</t>
    <phoneticPr fontId="2" type="noConversion"/>
  </si>
  <si>
    <t>單價</t>
    <phoneticPr fontId="2" type="noConversion"/>
  </si>
  <si>
    <t>數量</t>
    <phoneticPr fontId="2" type="noConversion"/>
  </si>
  <si>
    <t>合計</t>
    <phoneticPr fontId="2" type="noConversion"/>
  </si>
  <si>
    <t>A001</t>
  </si>
  <si>
    <t>北區</t>
  </si>
  <si>
    <t>PCR700</t>
  </si>
  <si>
    <t>if+vlookup查表函數應用</t>
    <phoneticPr fontId="2" type="noConversion"/>
  </si>
  <si>
    <t>資料/資料驗證功能</t>
    <phoneticPr fontId="2" type="noConversion"/>
  </si>
  <si>
    <t>業務員編號</t>
    <phoneticPr fontId="2" type="noConversion"/>
  </si>
  <si>
    <t>月份</t>
    <phoneticPr fontId="2" type="noConversion"/>
  </si>
  <si>
    <t>銷售地區</t>
    <phoneticPr fontId="2" type="noConversion"/>
  </si>
  <si>
    <t>產品名稱</t>
    <phoneticPr fontId="2" type="noConversion"/>
  </si>
  <si>
    <t>型號</t>
    <phoneticPr fontId="2" type="noConversion"/>
  </si>
  <si>
    <t>單價</t>
    <phoneticPr fontId="2" type="noConversion"/>
  </si>
  <si>
    <t>數量</t>
    <phoneticPr fontId="2" type="noConversion"/>
  </si>
  <si>
    <t>合計</t>
    <phoneticPr fontId="2" type="noConversion"/>
  </si>
  <si>
    <t>A002</t>
  </si>
  <si>
    <t>PBW300</t>
  </si>
  <si>
    <t>A002</t>
    <phoneticPr fontId="2" type="noConversion"/>
  </si>
  <si>
    <t>掃描器</t>
  </si>
  <si>
    <t>SCAN100</t>
  </si>
  <si>
    <t>A001</t>
    <phoneticPr fontId="8" type="noConversion"/>
  </si>
  <si>
    <t>北區</t>
    <phoneticPr fontId="8" type="noConversion"/>
  </si>
  <si>
    <t>印表機</t>
    <phoneticPr fontId="8" type="noConversion"/>
  </si>
  <si>
    <t>A002</t>
    <phoneticPr fontId="8" type="noConversion"/>
  </si>
  <si>
    <t>中區</t>
    <phoneticPr fontId="8" type="noConversion"/>
  </si>
  <si>
    <t>掃描器</t>
    <phoneticPr fontId="8" type="noConversion"/>
  </si>
  <si>
    <t>SCAN300</t>
  </si>
  <si>
    <t>A003</t>
    <phoneticPr fontId="8" type="noConversion"/>
  </si>
  <si>
    <t>南區</t>
    <phoneticPr fontId="8" type="noConversion"/>
  </si>
  <si>
    <t>燒錄機</t>
    <phoneticPr fontId="8" type="noConversion"/>
  </si>
  <si>
    <t>DRW16</t>
  </si>
  <si>
    <t>東區</t>
    <phoneticPr fontId="8" type="noConversion"/>
  </si>
  <si>
    <t>傳真機</t>
    <phoneticPr fontId="8" type="noConversion"/>
  </si>
  <si>
    <t>FX300</t>
  </si>
  <si>
    <t>A004</t>
    <phoneticPr fontId="8" type="noConversion"/>
  </si>
  <si>
    <t>中區</t>
  </si>
  <si>
    <t>PCR500</t>
  </si>
  <si>
    <t>DRW32</t>
  </si>
  <si>
    <t>南區</t>
  </si>
  <si>
    <t>FX100</t>
  </si>
  <si>
    <t>東區</t>
  </si>
  <si>
    <t>篩選出t訂單紀錄(table)工作表之2月的訂單資料，並將其複製到此表格內</t>
    <phoneticPr fontId="2" type="noConversion"/>
  </si>
  <si>
    <t>將範圍轉換為表格　</t>
    <phoneticPr fontId="2" type="noConversion"/>
  </si>
  <si>
    <t>常用／格式化為表格</t>
    <phoneticPr fontId="2" type="noConversion"/>
  </si>
  <si>
    <t>將表格轉換為範圍</t>
    <phoneticPr fontId="2" type="noConversion"/>
  </si>
  <si>
    <t>資料表工具／設計／工具／轉換為範圍</t>
    <phoneticPr fontId="2" type="noConversion"/>
  </si>
  <si>
    <t>A001</t>
    <phoneticPr fontId="8" type="noConversion"/>
  </si>
  <si>
    <t>在表格中新增或插入紀錄</t>
    <phoneticPr fontId="2" type="noConversion"/>
  </si>
  <si>
    <t>。在table範圍內插入或刪除記錄：</t>
    <phoneticPr fontId="2" type="noConversion"/>
  </si>
  <si>
    <t>游標移到列座標上再按右鍵插入或刪除列；或在常用／儲存格／格式選擇插入或刪除</t>
    <phoneticPr fontId="2" type="noConversion"/>
  </si>
  <si>
    <t>A001 合計</t>
  </si>
  <si>
    <t>A002 合計</t>
  </si>
  <si>
    <t>A003 合計</t>
  </si>
  <si>
    <t>A004 合計</t>
  </si>
  <si>
    <t>總計</t>
  </si>
  <si>
    <t>資料／大綱／小計</t>
    <phoneticPr fontId="2" type="noConversion"/>
  </si>
  <si>
    <t>2月份業務銷售業績排行榜</t>
    <phoneticPr fontId="2" type="noConversion"/>
  </si>
  <si>
    <t>名次</t>
    <phoneticPr fontId="2" type="noConversion"/>
  </si>
  <si>
    <t>業務員編號</t>
    <phoneticPr fontId="2" type="noConversion"/>
  </si>
  <si>
    <t>銷售總額</t>
    <phoneticPr fontId="2" type="noConversion"/>
  </si>
  <si>
    <t>A002</t>
    <phoneticPr fontId="2" type="noConversion"/>
  </si>
  <si>
    <t>A004</t>
    <phoneticPr fontId="2" type="noConversion"/>
  </si>
  <si>
    <t>A001</t>
    <phoneticPr fontId="2" type="noConversion"/>
  </si>
  <si>
    <t>A003</t>
    <phoneticPr fontId="2" type="noConversion"/>
  </si>
  <si>
    <t>o利用「資料驗證」與多重清單技巧簡化輸入</t>
  </si>
  <si>
    <t>o建立 Excel 表格並增、刪記錄</t>
  </si>
  <si>
    <t>o資料的排序與篩選</t>
  </si>
  <si>
    <t>oExcel 的「小計」功能</t>
  </si>
  <si>
    <t>o繪製樞紐分析表與樞紐分析圖</t>
  </si>
  <si>
    <t>o運用「設定格式化的條件」功能強化樞紐分析表</t>
  </si>
  <si>
    <t>本章重點</t>
  </si>
  <si>
    <t>PCR700</t>
    <phoneticPr fontId="2" type="noConversion"/>
  </si>
  <si>
    <t>o確認定義名稱的範圍之後</t>
  </si>
  <si>
    <t>o請切換至訂單記錄工作表準備建立產品名稱清單與型號清單</t>
  </si>
  <si>
    <t>o產品名稱清單的設定和之前建立業務員編號清單類似</t>
  </si>
  <si>
    <t>o選取 D2 儲存格後，到資料驗證交談窗中將來源設成：=產品名稱</t>
  </si>
  <si>
    <r>
      <t>o</t>
    </r>
    <r>
      <rPr>
        <sz val="14"/>
        <color rgb="FF000000"/>
        <rFont val="Verdana"/>
        <family val="2"/>
      </rPr>
      <t xml:space="preserve">INDIRECT </t>
    </r>
    <r>
      <rPr>
        <sz val="14"/>
        <color rgb="FF000000"/>
        <rFont val="新細明體"/>
        <family val="1"/>
        <charset val="136"/>
        <scheme val="minor"/>
      </rPr>
      <t xml:space="preserve">函數可傳回一個文字字串所指定的參照位址，其格式如下： </t>
    </r>
  </si>
  <si>
    <r>
      <rPr>
        <b/>
        <sz val="12"/>
        <color rgb="FFCC0000"/>
        <rFont val="Verdana"/>
        <family val="2"/>
      </rPr>
      <t>ref_text</t>
    </r>
    <r>
      <rPr>
        <b/>
        <sz val="12"/>
        <color rgb="FFCC0000"/>
        <rFont val="新細明體"/>
        <family val="1"/>
        <charset val="136"/>
        <scheme val="minor"/>
      </rPr>
      <t>：</t>
    </r>
    <r>
      <rPr>
        <sz val="12"/>
        <color rgb="FF000000"/>
        <rFont val="新細明體"/>
        <family val="1"/>
        <charset val="136"/>
        <scheme val="minor"/>
      </rPr>
      <t xml:space="preserve">為一個儲存格的參照位址，而這個儲存格中含有 </t>
    </r>
    <r>
      <rPr>
        <sz val="12"/>
        <color rgb="FF000000"/>
        <rFont val="Verdana"/>
        <family val="2"/>
      </rPr>
      <t xml:space="preserve">A1 </t>
    </r>
    <r>
      <rPr>
        <sz val="12"/>
        <color rgb="FF000000"/>
        <rFont val="新細明體"/>
        <family val="1"/>
        <charset val="136"/>
        <scheme val="minor"/>
      </rPr>
      <t xml:space="preserve">或 </t>
    </r>
    <r>
      <rPr>
        <sz val="12"/>
        <color rgb="FF000000"/>
        <rFont val="Verdana"/>
        <family val="2"/>
      </rPr>
      <t xml:space="preserve">R1C1 </t>
    </r>
    <r>
      <rPr>
        <sz val="12"/>
        <color rgb="FF000000"/>
        <rFont val="新細明體"/>
        <family val="1"/>
        <charset val="136"/>
        <scheme val="minor"/>
      </rPr>
      <t>格式的參照位址，或含有一個定義的名稱，或含有可定義為參照位址的字串</t>
    </r>
    <phoneticPr fontId="2" type="noConversion"/>
  </si>
  <si>
    <t>oINDIRECT(D2)</t>
  </si>
  <si>
    <t>n意思就是根據 D2 儲存格(產品名稱) 所指定的參照位址去找出清單的內容</t>
  </si>
  <si>
    <t>n例如 D2 儲存格的值是 "印表機“</t>
  </si>
  <si>
    <t>n那麼 INDIRECT 函數就會找出 "印表機" 名稱所定義的參照範圍：產品資料工作表的 F2：F4</t>
  </si>
  <si>
    <t>多重清單技巧-建立「產品名稱」與「型號」清單</t>
    <phoneticPr fontId="2" type="noConversion"/>
  </si>
  <si>
    <t>o請選取訂單記錄工作表的 E2 儲存格</t>
  </si>
  <si>
    <t>o然後按下資料頁次資料工具區的資料驗證鈕開啟資料驗證交談窗</t>
  </si>
  <si>
    <t>資料/資料驗證功能＋indirect函數應用</t>
    <phoneticPr fontId="2" type="noConversion"/>
  </si>
  <si>
    <t>資料/資料驗證功能＋indirect函數應用</t>
    <phoneticPr fontId="2" type="noConversion"/>
  </si>
  <si>
    <t>應用功能</t>
    <phoneticPr fontId="2" type="noConversion"/>
  </si>
  <si>
    <t>o設好後按下確定鈕會出現一個錯誤訊息，這是因為 D2 儲存格未輸入資料所致，按下是鈕略過即可</t>
  </si>
  <si>
    <t>依產品型號自動查出單價</t>
  </si>
  <si>
    <t>o結合 INDIRECT 函數和資料驗證功能來建立型號欄位的多重清單</t>
    <phoneticPr fontId="2" type="noConversion"/>
  </si>
  <si>
    <t>定義名稱＋資料驗證</t>
    <phoneticPr fontId="2" type="noConversion"/>
  </si>
  <si>
    <t>oINDIRECT 函數+資料驗證功能</t>
    <phoneticPr fontId="2" type="noConversion"/>
  </si>
  <si>
    <t>建立型號欄位的多重清單</t>
    <phoneticPr fontId="2" type="noConversion"/>
  </si>
  <si>
    <t>自訂清單：資料/資料驗證功能/清單/來源：輸入內容，以半形逗號分欄</t>
    <phoneticPr fontId="2" type="noConversion"/>
  </si>
  <si>
    <t>oVALUE 函數可將文字資料轉換成數字資</t>
  </si>
  <si>
    <t xml:space="preserve">o公式為：Value(text) </t>
  </si>
  <si>
    <t>修飾顯示結果內容：將文字轉成值</t>
    <phoneticPr fontId="2" type="noConversion"/>
  </si>
  <si>
    <t>R=Row</t>
    <phoneticPr fontId="2" type="noConversion"/>
  </si>
  <si>
    <r>
      <t>a1</t>
    </r>
    <r>
      <rPr>
        <b/>
        <sz val="12"/>
        <color rgb="FFCC0000"/>
        <rFont val="新細明體"/>
        <family val="1"/>
        <charset val="136"/>
        <scheme val="minor"/>
      </rPr>
      <t>：</t>
    </r>
    <r>
      <rPr>
        <sz val="12"/>
        <color rgb="FF000000"/>
        <rFont val="新細明體"/>
        <family val="1"/>
        <charset val="136"/>
        <scheme val="minor"/>
      </rPr>
      <t xml:space="preserve">為邏輯值，用來區別 </t>
    </r>
    <r>
      <rPr>
        <sz val="12"/>
        <color rgb="FF000000"/>
        <rFont val="Verdana"/>
        <family val="2"/>
      </rPr>
      <t xml:space="preserve">ref_text </t>
    </r>
    <r>
      <rPr>
        <sz val="12"/>
        <color rgb="FF000000"/>
        <rFont val="新細明體"/>
        <family val="1"/>
        <charset val="136"/>
        <scheme val="minor"/>
      </rPr>
      <t xml:space="preserve">指定儲存格參照位址的表示法，若 </t>
    </r>
    <r>
      <rPr>
        <sz val="12"/>
        <color rgb="FFFF0000"/>
        <rFont val="Verdana"/>
        <family val="2"/>
      </rPr>
      <t xml:space="preserve">a1 </t>
    </r>
    <r>
      <rPr>
        <sz val="12"/>
        <color rgb="FFFF0000"/>
        <rFont val="新細明體"/>
        <family val="1"/>
        <charset val="136"/>
        <scheme val="minor"/>
      </rPr>
      <t xml:space="preserve">為 </t>
    </r>
    <r>
      <rPr>
        <sz val="12"/>
        <color rgb="FFFF0000"/>
        <rFont val="Verdana"/>
        <family val="2"/>
      </rPr>
      <t xml:space="preserve">TRUE </t>
    </r>
    <r>
      <rPr>
        <sz val="12"/>
        <color rgb="FFFF0000"/>
        <rFont val="新細明體"/>
        <family val="1"/>
        <charset val="136"/>
        <scheme val="minor"/>
      </rPr>
      <t>或省略</t>
    </r>
    <r>
      <rPr>
        <sz val="12"/>
        <color rgb="FF000000"/>
        <rFont val="新細明體"/>
        <family val="1"/>
        <charset val="136"/>
        <scheme val="minor"/>
      </rPr>
      <t xml:space="preserve">，則 </t>
    </r>
    <r>
      <rPr>
        <sz val="12"/>
        <color rgb="FFFF0000"/>
        <rFont val="Verdana"/>
        <family val="2"/>
      </rPr>
      <t xml:space="preserve">ref_text </t>
    </r>
    <r>
      <rPr>
        <sz val="12"/>
        <color rgb="FFFF0000"/>
        <rFont val="新細明體"/>
        <family val="1"/>
        <charset val="136"/>
        <scheme val="minor"/>
      </rPr>
      <t xml:space="preserve">會被解釋為 </t>
    </r>
    <r>
      <rPr>
        <sz val="12"/>
        <color rgb="FFFF0000"/>
        <rFont val="Verdana"/>
        <family val="2"/>
      </rPr>
      <t>A1</t>
    </r>
    <r>
      <rPr>
        <sz val="12"/>
        <color rgb="FF000000"/>
        <rFont val="Verdana"/>
        <family val="2"/>
      </rPr>
      <t xml:space="preserve"> </t>
    </r>
    <r>
      <rPr>
        <sz val="12"/>
        <color rgb="FF000000"/>
        <rFont val="新細明體"/>
        <family val="1"/>
        <charset val="136"/>
        <scheme val="minor"/>
      </rPr>
      <t xml:space="preserve">表示法；若 </t>
    </r>
    <r>
      <rPr>
        <sz val="12"/>
        <color rgb="FF000000"/>
        <rFont val="Verdana"/>
        <family val="2"/>
      </rPr>
      <t xml:space="preserve">a1 </t>
    </r>
    <r>
      <rPr>
        <sz val="12"/>
        <color rgb="FF000000"/>
        <rFont val="新細明體"/>
        <family val="1"/>
        <charset val="136"/>
        <scheme val="minor"/>
      </rPr>
      <t xml:space="preserve">為 </t>
    </r>
    <r>
      <rPr>
        <sz val="12"/>
        <color rgb="FF000000"/>
        <rFont val="Verdana"/>
        <family val="2"/>
      </rPr>
      <t>FALSE</t>
    </r>
    <r>
      <rPr>
        <sz val="12"/>
        <color rgb="FF000000"/>
        <rFont val="新細明體"/>
        <family val="1"/>
        <charset val="136"/>
        <scheme val="minor"/>
      </rPr>
      <t xml:space="preserve">，則 </t>
    </r>
    <r>
      <rPr>
        <sz val="12"/>
        <color rgb="FF000000"/>
        <rFont val="Verdana"/>
        <family val="2"/>
      </rPr>
      <t xml:space="preserve">ref_text </t>
    </r>
    <r>
      <rPr>
        <sz val="12"/>
        <color rgb="FF000000"/>
        <rFont val="新細明體"/>
        <family val="1"/>
        <charset val="136"/>
        <scheme val="minor"/>
      </rPr>
      <t xml:space="preserve">會解釋為 </t>
    </r>
    <r>
      <rPr>
        <sz val="12"/>
        <color rgb="FF000000"/>
        <rFont val="Verdana"/>
        <family val="2"/>
      </rPr>
      <t xml:space="preserve">R1C1 </t>
    </r>
    <r>
      <rPr>
        <sz val="12"/>
        <color rgb="FF000000"/>
        <rFont val="新細明體"/>
        <family val="1"/>
        <charset val="136"/>
        <scheme val="minor"/>
      </rPr>
      <t>表示法</t>
    </r>
    <phoneticPr fontId="2" type="noConversion"/>
  </si>
  <si>
    <t>R1C1 表示法</t>
  </si>
  <si>
    <t>C=Column</t>
    <phoneticPr fontId="2" type="noConversion"/>
  </si>
  <si>
    <t>R1C1=第1列第1欄=A1座標</t>
    <phoneticPr fontId="2" type="noConversion"/>
  </si>
  <si>
    <t>R1C3=第1列第3欄=C1座標</t>
    <phoneticPr fontId="2" type="noConversion"/>
  </si>
  <si>
    <t>R2C1=第2列第1欄=A2座標</t>
    <phoneticPr fontId="2" type="noConversion"/>
  </si>
  <si>
    <t>說明</t>
  </si>
  <si>
    <r>
      <t>在表格內移動到範圍四個角落：</t>
    </r>
    <r>
      <rPr>
        <sz val="12"/>
        <color rgb="FFFF0000"/>
        <rFont val="新細明體"/>
        <family val="1"/>
        <charset val="136"/>
        <scheme val="minor"/>
      </rPr>
      <t>先把scroll loc鍵關閉，再用ctrl鍵+方向鍵</t>
    </r>
    <phoneticPr fontId="2" type="noConversion"/>
  </si>
  <si>
    <t>月份</t>
  </si>
  <si>
    <t>(全部)</t>
  </si>
  <si>
    <t>加總 - 數量</t>
  </si>
  <si>
    <t>銷售地區</t>
  </si>
  <si>
    <t>產品名稱</t>
  </si>
  <si>
    <t>傳真機</t>
  </si>
  <si>
    <t>燒錄機</t>
  </si>
  <si>
    <r>
      <t>在表格最右下角儲存格按</t>
    </r>
    <r>
      <rPr>
        <sz val="12"/>
        <color rgb="FFFF0000"/>
        <rFont val="新細明體"/>
        <family val="1"/>
        <charset val="136"/>
        <scheme val="minor"/>
      </rPr>
      <t>TAB鍵新增</t>
    </r>
    <r>
      <rPr>
        <sz val="12"/>
        <color theme="1"/>
        <rFont val="新細明體"/>
        <family val="2"/>
        <charset val="136"/>
        <scheme val="minor"/>
      </rPr>
      <t>或用</t>
    </r>
    <r>
      <rPr>
        <sz val="12"/>
        <color rgb="FFFF0000"/>
        <rFont val="新細明體"/>
        <family val="1"/>
        <charset val="136"/>
        <scheme val="minor"/>
      </rPr>
      <t>拖曳表格右下角的調整大小控點</t>
    </r>
    <r>
      <rPr>
        <sz val="12"/>
        <color theme="1"/>
        <rFont val="新細明體"/>
        <family val="2"/>
        <charset val="136"/>
        <scheme val="minor"/>
      </rPr>
      <t xml:space="preserve">來延伸或縮減表格的範圍
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</si>
</sst>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24" x14ac:knownFonts="1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b/>
      <sz val="12"/>
      <color theme="1"/>
      <name val="新細明體"/>
      <family val="1"/>
      <charset val="136"/>
      <scheme val="minor"/>
    </font>
    <font>
      <sz val="12"/>
      <color rgb="FF3F3F76"/>
      <name val="新細明體"/>
      <family val="2"/>
      <charset val="136"/>
      <scheme val="minor"/>
    </font>
    <font>
      <b/>
      <sz val="12"/>
      <name val="新細明體"/>
      <family val="1"/>
      <charset val="136"/>
      <scheme val="minor"/>
    </font>
    <font>
      <b/>
      <sz val="12"/>
      <color rgb="FF3F3F3F"/>
      <name val="新細明體"/>
      <family val="2"/>
      <charset val="136"/>
      <scheme val="minor"/>
    </font>
    <font>
      <sz val="12"/>
      <color theme="1"/>
      <name val="新細明體"/>
      <family val="1"/>
      <charset val="136"/>
      <scheme val="minor"/>
    </font>
    <font>
      <sz val="9"/>
      <name val="新細明體"/>
      <family val="1"/>
      <charset val="136"/>
    </font>
    <font>
      <b/>
      <sz val="12"/>
      <color theme="0"/>
      <name val="新細明體"/>
      <family val="1"/>
      <charset val="136"/>
      <scheme val="minor"/>
    </font>
    <font>
      <b/>
      <sz val="12"/>
      <color rgb="FF3F3F3F"/>
      <name val="新細明體"/>
      <family val="1"/>
      <charset val="136"/>
      <scheme val="minor"/>
    </font>
    <font>
      <sz val="12"/>
      <color rgb="FF0070C0"/>
      <name val="新細明體"/>
      <family val="2"/>
      <charset val="136"/>
      <scheme val="minor"/>
    </font>
    <font>
      <sz val="14"/>
      <color rgb="FFCC0000"/>
      <name val="Wingdings"/>
      <charset val="2"/>
    </font>
    <font>
      <sz val="14"/>
      <color rgb="FF000000"/>
      <name val="Verdana"/>
      <family val="2"/>
    </font>
    <font>
      <sz val="14"/>
      <color rgb="FF000000"/>
      <name val="新細明體"/>
      <family val="1"/>
      <charset val="136"/>
      <scheme val="minor"/>
    </font>
    <font>
      <sz val="12"/>
      <color rgb="FFDDDDDD"/>
      <name val="Wingdings"/>
      <charset val="2"/>
    </font>
    <font>
      <b/>
      <sz val="12"/>
      <color rgb="FFCC0000"/>
      <name val="Verdana"/>
      <family val="2"/>
    </font>
    <font>
      <b/>
      <sz val="12"/>
      <color rgb="FFCC0000"/>
      <name val="新細明體"/>
      <family val="1"/>
      <charset val="136"/>
      <scheme val="minor"/>
    </font>
    <font>
      <sz val="12"/>
      <color rgb="FF000000"/>
      <name val="新細明體"/>
      <family val="1"/>
      <charset val="136"/>
      <scheme val="minor"/>
    </font>
    <font>
      <sz val="12"/>
      <color rgb="FF000000"/>
      <name val="Verdana"/>
      <family val="2"/>
    </font>
    <font>
      <sz val="12"/>
      <color rgb="FFFF0000"/>
      <name val="新細明體"/>
      <family val="1"/>
      <charset val="136"/>
      <scheme val="minor"/>
    </font>
    <font>
      <sz val="12"/>
      <color rgb="FFFF0000"/>
      <name val="Verdana"/>
      <family val="2"/>
    </font>
    <font>
      <b/>
      <sz val="12"/>
      <color rgb="FFFF0000"/>
      <name val="新細明體"/>
      <family val="1"/>
      <charset val="136"/>
      <scheme val="minor"/>
    </font>
    <font>
      <sz val="12"/>
      <color rgb="FF0070C0"/>
      <name val="新細明體"/>
      <family val="1"/>
      <charset val="136"/>
      <scheme val="minor"/>
    </font>
  </fonts>
  <fills count="7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6" tint="0.39994506668294322"/>
        <bgColor indexed="64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6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thick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</borders>
  <cellStyleXfs count="5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1">
      <alignment horizontal="center" vertical="center"/>
    </xf>
    <xf numFmtId="0" fontId="4" fillId="4" borderId="4" applyNumberFormat="0" applyAlignment="0" applyProtection="0">
      <alignment vertical="center"/>
    </xf>
    <xf numFmtId="0" fontId="6" fillId="5" borderId="5" applyNumberFormat="0" applyAlignment="0" applyProtection="0">
      <alignment vertical="center"/>
    </xf>
  </cellStyleXfs>
  <cellXfs count="44">
    <xf numFmtId="0" fontId="0" fillId="0" borderId="0" xfId="0">
      <alignment vertical="center"/>
    </xf>
    <xf numFmtId="0" fontId="0" fillId="0" borderId="0" xfId="0" applyAlignment="1">
      <alignment horizontal="center" vertical="top"/>
    </xf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>
      <alignment vertical="center"/>
    </xf>
    <xf numFmtId="0" fontId="3" fillId="2" borderId="2" xfId="1" applyFont="1" applyBorder="1" applyAlignment="1">
      <alignment horizontal="center" vertical="center"/>
    </xf>
    <xf numFmtId="41" fontId="0" fillId="0" borderId="0" xfId="0" applyNumberFormat="1" applyBorder="1" applyAlignment="1">
      <alignment vertical="center"/>
    </xf>
    <xf numFmtId="0" fontId="3" fillId="3" borderId="3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4" borderId="4" xfId="3" applyFont="1" applyAlignment="1">
      <alignment horizontal="center" vertical="center"/>
    </xf>
    <xf numFmtId="0" fontId="0" fillId="0" borderId="0" xfId="0" applyAlignment="1">
      <alignment horizontal="left" vertical="top"/>
    </xf>
    <xf numFmtId="0" fontId="0" fillId="0" borderId="6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left" vertical="center"/>
    </xf>
    <xf numFmtId="0" fontId="0" fillId="0" borderId="0" xfId="0" applyFont="1" applyFill="1" applyAlignment="1">
      <alignment horizontal="center" vertical="center"/>
    </xf>
    <xf numFmtId="0" fontId="0" fillId="0" borderId="6" xfId="0" applyNumberFormat="1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left" vertical="center"/>
    </xf>
    <xf numFmtId="0" fontId="7" fillId="0" borderId="6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3" fillId="0" borderId="0" xfId="0" applyFont="1">
      <alignment vertical="center"/>
    </xf>
    <xf numFmtId="0" fontId="7" fillId="0" borderId="0" xfId="0" applyFont="1" applyFill="1" applyBorder="1" applyAlignment="1">
      <alignment horizontal="left" vertical="center"/>
    </xf>
    <xf numFmtId="0" fontId="7" fillId="0" borderId="0" xfId="0" applyNumberFormat="1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left" vertical="top"/>
    </xf>
    <xf numFmtId="0" fontId="0" fillId="0" borderId="5" xfId="0" applyBorder="1" applyAlignment="1">
      <alignment horizontal="center" vertical="center"/>
    </xf>
    <xf numFmtId="0" fontId="11" fillId="0" borderId="0" xfId="0" applyFont="1">
      <alignment vertical="center"/>
    </xf>
    <xf numFmtId="0" fontId="12" fillId="0" borderId="0" xfId="0" applyFont="1" applyAlignment="1">
      <alignment horizontal="left" vertical="top" readingOrder="1"/>
    </xf>
    <xf numFmtId="0" fontId="3" fillId="3" borderId="0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top"/>
    </xf>
    <xf numFmtId="0" fontId="15" fillId="0" borderId="0" xfId="0" applyFont="1" applyAlignment="1">
      <alignment vertical="top" readingOrder="1"/>
    </xf>
    <xf numFmtId="0" fontId="16" fillId="0" borderId="0" xfId="0" applyFont="1" applyAlignment="1">
      <alignment vertical="top" readingOrder="1"/>
    </xf>
    <xf numFmtId="0" fontId="22" fillId="0" borderId="0" xfId="0" applyFont="1">
      <alignment vertical="center"/>
    </xf>
    <xf numFmtId="0" fontId="23" fillId="0" borderId="0" xfId="0" applyFont="1">
      <alignment vertical="center"/>
    </xf>
    <xf numFmtId="0" fontId="3" fillId="6" borderId="3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NumberFormat="1">
      <alignment vertical="center"/>
    </xf>
    <xf numFmtId="0" fontId="0" fillId="0" borderId="0" xfId="0" applyAlignment="1">
      <alignment horizontal="left" vertical="center" indent="1"/>
    </xf>
    <xf numFmtId="0" fontId="0" fillId="0" borderId="0" xfId="0" applyAlignment="1">
      <alignment vertical="center"/>
    </xf>
    <xf numFmtId="0" fontId="6" fillId="3" borderId="5" xfId="4" applyFill="1" applyBorder="1" applyAlignment="1">
      <alignment horizontal="center" vertical="center"/>
    </xf>
    <xf numFmtId="0" fontId="10" fillId="3" borderId="5" xfId="4" applyFont="1" applyFill="1" applyBorder="1" applyAlignment="1">
      <alignment horizontal="center" vertical="center"/>
    </xf>
  </cellXfs>
  <cellStyles count="5">
    <cellStyle name="40% - 輔色3" xfId="1" builtinId="39"/>
    <cellStyle name="一般" xfId="0" builtinId="0"/>
    <cellStyle name="樣式 1" xfId="2" xr:uid="{00000000-0005-0000-0000-000002000000}"/>
    <cellStyle name="輸入" xfId="3" builtinId="20"/>
    <cellStyle name="輸出" xfId="4" builtinId="21"/>
  </cellStyles>
  <dxfs count="12">
    <dxf>
      <font>
        <color rgb="FF006100"/>
      </font>
      <fill>
        <patternFill>
          <bgColor rgb="FFC6EF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新細明體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新細明體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/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新細明體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 outline="0">
        <left/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新細明體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relativeIndent="0" justifyLastLine="0" shrinkToFit="0" readingOrder="0"/>
      <border diagonalUp="0" diagonalDown="0">
        <left/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新細明體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/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新細明體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/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新細明體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/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新細明體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/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新細明體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</dxf>
    <dxf>
      <border outline="0">
        <bottom style="thick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新細明體"/>
        <scheme val="minor"/>
      </font>
      <fill>
        <patternFill patternType="solid">
          <fgColor indexed="64"/>
          <bgColor theme="6" tint="0.39994506668294322"/>
        </patternFill>
      </fill>
      <alignment horizontal="center" vertical="center" textRotation="0" wrapText="0" relative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hartsheet" Target="chartsheets/sheet2.xml"/><Relationship Id="rId18" Type="http://schemas.openxmlformats.org/officeDocument/2006/relationships/externalLink" Target="externalLinks/externalLink4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pivotCacheDefinition" Target="pivotCache/pivotCacheDefinition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1.xml"/><Relationship Id="rId17" Type="http://schemas.openxmlformats.org/officeDocument/2006/relationships/externalLink" Target="externalLinks/externalLink3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externalLink" Target="externalLinks/externalLink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hartsheet" Target="chartsheets/sheet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2.xml"/><Relationship Id="rId22" Type="http://schemas.openxmlformats.org/officeDocument/2006/relationships/pivotCacheDefinition" Target="pivotCache/pivotCacheDefinition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ivotFmts>
      <c:pivotFmt>
        <c:idx val="0"/>
        <c:marker>
          <c:symbol val="none"/>
        </c:marker>
      </c:pivotFmt>
      <c:pivotFmt>
        <c:idx val="1"/>
        <c:marker>
          <c:symbol val="none"/>
        </c:marker>
      </c:pivotFmt>
      <c:pivotFmt>
        <c:idx val="2"/>
        <c:marker>
          <c:symbol val="none"/>
        </c:marker>
      </c:pivotFmt>
      <c:pivotFmt>
        <c:idx val="3"/>
        <c:marker>
          <c:symbol val="none"/>
        </c:marker>
      </c:pivotFmt>
      <c:pivotFmt>
        <c:idx val="4"/>
        <c:marker>
          <c:symbol val="none"/>
        </c:marker>
      </c:pivotFmt>
      <c:pivotFmt>
        <c:idx val="5"/>
        <c:marker>
          <c:symbol val="none"/>
        </c:marker>
      </c:pivotFmt>
      <c:pivotFmt>
        <c:idx val="6"/>
        <c:marker>
          <c:symbol val="none"/>
        </c:marker>
      </c:pivotFmt>
      <c:pivotFmt>
        <c:idx val="7"/>
        <c:marker>
          <c:symbol val="none"/>
        </c:marker>
      </c:pivotFmt>
    </c:pivotFmts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v>中區</c:v>
          </c:tx>
          <c:invertIfNegative val="0"/>
          <c:cat>
            <c:strLit>
              <c:ptCount val="4"/>
              <c:pt idx="0">
                <c:v>印表機</c:v>
              </c:pt>
              <c:pt idx="1">
                <c:v>掃描器</c:v>
              </c:pt>
              <c:pt idx="2">
                <c:v>傳真機</c:v>
              </c:pt>
              <c:pt idx="3">
                <c:v>燒錄機</c:v>
              </c:pt>
            </c:strLit>
          </c:cat>
          <c:val>
            <c:numLit>
              <c:formatCode>General</c:formatCode>
              <c:ptCount val="4"/>
              <c:pt idx="0">
                <c:v>41</c:v>
              </c:pt>
              <c:pt idx="1">
                <c:v>26</c:v>
              </c:pt>
              <c:pt idx="2">
                <c:v>17</c:v>
              </c:pt>
              <c:pt idx="3">
                <c:v>16</c:v>
              </c:pt>
            </c:numLit>
          </c:val>
          <c:extLst>
            <c:ext xmlns:c16="http://schemas.microsoft.com/office/drawing/2014/chart" uri="{C3380CC4-5D6E-409C-BE32-E72D297353CC}">
              <c16:uniqueId val="{00000000-6993-4FEF-99BE-132A84B4EAD8}"/>
            </c:ext>
          </c:extLst>
        </c:ser>
        <c:ser>
          <c:idx val="1"/>
          <c:order val="1"/>
          <c:tx>
            <c:v>北區</c:v>
          </c:tx>
          <c:invertIfNegative val="0"/>
          <c:cat>
            <c:strLit>
              <c:ptCount val="4"/>
              <c:pt idx="0">
                <c:v>印表機</c:v>
              </c:pt>
              <c:pt idx="1">
                <c:v>掃描器</c:v>
              </c:pt>
              <c:pt idx="2">
                <c:v>傳真機</c:v>
              </c:pt>
              <c:pt idx="3">
                <c:v>燒錄機</c:v>
              </c:pt>
            </c:strLit>
          </c:cat>
          <c:val>
            <c:numLit>
              <c:formatCode>General</c:formatCode>
              <c:ptCount val="4"/>
              <c:pt idx="0">
                <c:v>42</c:v>
              </c:pt>
              <c:pt idx="1">
                <c:v>36</c:v>
              </c:pt>
              <c:pt idx="2">
                <c:v>19</c:v>
              </c:pt>
              <c:pt idx="3">
                <c:v>30</c:v>
              </c:pt>
            </c:numLit>
          </c:val>
          <c:extLst>
            <c:ext xmlns:c16="http://schemas.microsoft.com/office/drawing/2014/chart" uri="{C3380CC4-5D6E-409C-BE32-E72D297353CC}">
              <c16:uniqueId val="{00000001-6993-4FEF-99BE-132A84B4EAD8}"/>
            </c:ext>
          </c:extLst>
        </c:ser>
        <c:ser>
          <c:idx val="2"/>
          <c:order val="2"/>
          <c:tx>
            <c:v>東區</c:v>
          </c:tx>
          <c:invertIfNegative val="0"/>
          <c:cat>
            <c:strLit>
              <c:ptCount val="4"/>
              <c:pt idx="0">
                <c:v>印表機</c:v>
              </c:pt>
              <c:pt idx="1">
                <c:v>掃描器</c:v>
              </c:pt>
              <c:pt idx="2">
                <c:v>傳真機</c:v>
              </c:pt>
              <c:pt idx="3">
                <c:v>燒錄機</c:v>
              </c:pt>
            </c:strLit>
          </c:cat>
          <c:val>
            <c:numLit>
              <c:formatCode>General</c:formatCode>
              <c:ptCount val="4"/>
              <c:pt idx="0">
                <c:v>36</c:v>
              </c:pt>
              <c:pt idx="1">
                <c:v>21</c:v>
              </c:pt>
              <c:pt idx="2">
                <c:v>59</c:v>
              </c:pt>
              <c:pt idx="3">
                <c:v>32</c:v>
              </c:pt>
            </c:numLit>
          </c:val>
          <c:extLst>
            <c:ext xmlns:c16="http://schemas.microsoft.com/office/drawing/2014/chart" uri="{C3380CC4-5D6E-409C-BE32-E72D297353CC}">
              <c16:uniqueId val="{00000002-6993-4FEF-99BE-132A84B4EAD8}"/>
            </c:ext>
          </c:extLst>
        </c:ser>
        <c:ser>
          <c:idx val="3"/>
          <c:order val="3"/>
          <c:tx>
            <c:v>南區</c:v>
          </c:tx>
          <c:invertIfNegative val="0"/>
          <c:cat>
            <c:strLit>
              <c:ptCount val="4"/>
              <c:pt idx="0">
                <c:v>印表機</c:v>
              </c:pt>
              <c:pt idx="1">
                <c:v>掃描器</c:v>
              </c:pt>
              <c:pt idx="2">
                <c:v>傳真機</c:v>
              </c:pt>
              <c:pt idx="3">
                <c:v>燒錄機</c:v>
              </c:pt>
            </c:strLit>
          </c:cat>
          <c:val>
            <c:numLit>
              <c:formatCode>General</c:formatCode>
              <c:ptCount val="4"/>
              <c:pt idx="0">
                <c:v>12</c:v>
              </c:pt>
              <c:pt idx="1">
                <c:v>7</c:v>
              </c:pt>
              <c:pt idx="2">
                <c:v>16</c:v>
              </c:pt>
              <c:pt idx="3">
                <c:v>36</c:v>
              </c:pt>
            </c:numLit>
          </c:val>
          <c:extLst>
            <c:ext xmlns:c16="http://schemas.microsoft.com/office/drawing/2014/chart" uri="{C3380CC4-5D6E-409C-BE32-E72D297353CC}">
              <c16:uniqueId val="{00000003-6993-4FEF-99BE-132A84B4EA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635950080"/>
        <c:axId val="623442688"/>
        <c:axId val="0"/>
      </c:bar3DChart>
      <c:catAx>
        <c:axId val="6359500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623442688"/>
        <c:crosses val="autoZero"/>
        <c:auto val="1"/>
        <c:lblAlgn val="ctr"/>
        <c:lblOffset val="100"/>
        <c:noMultiLvlLbl val="0"/>
      </c:catAx>
      <c:valAx>
        <c:axId val="62344268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63595008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extLst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ivotFmts>
      <c:pivotFmt>
        <c:idx val="0"/>
        <c:marker>
          <c:symbol val="none"/>
        </c:marker>
      </c:pivotFmt>
      <c:pivotFmt>
        <c:idx val="1"/>
        <c:marker>
          <c:symbol val="none"/>
        </c:marker>
      </c:pivotFmt>
      <c:pivotFmt>
        <c:idx val="2"/>
        <c:marker>
          <c:symbol val="none"/>
        </c:marker>
      </c:pivotFmt>
      <c:pivotFmt>
        <c:idx val="3"/>
        <c:marker>
          <c:symbol val="none"/>
        </c:marker>
      </c:pivotFmt>
      <c:pivotFmt>
        <c:idx val="4"/>
        <c:marker>
          <c:symbol val="none"/>
        </c:marker>
      </c:pivotFmt>
      <c:pivotFmt>
        <c:idx val="5"/>
        <c:marker>
          <c:symbol val="none"/>
        </c:marker>
      </c:pivotFmt>
      <c:pivotFmt>
        <c:idx val="6"/>
        <c:marker>
          <c:symbol val="none"/>
        </c:marker>
      </c:pivotFmt>
      <c:pivotFmt>
        <c:idx val="7"/>
        <c:marker>
          <c:symbol val="none"/>
        </c:marker>
      </c:pivotFmt>
    </c:pivotFmts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v>中區</c:v>
          </c:tx>
          <c:invertIfNegative val="0"/>
          <c:cat>
            <c:strLit>
              <c:ptCount val="9"/>
              <c:pt idx="0">
                <c:v>印表機 PBW300</c:v>
              </c:pt>
              <c:pt idx="1">
                <c:v>印表機 PCR500</c:v>
              </c:pt>
              <c:pt idx="2">
                <c:v>印表機 PCR700</c:v>
              </c:pt>
              <c:pt idx="3">
                <c:v>掃描器 SCAN100</c:v>
              </c:pt>
              <c:pt idx="4">
                <c:v>掃描器 SCAN300</c:v>
              </c:pt>
              <c:pt idx="5">
                <c:v>傳真機 FX100</c:v>
              </c:pt>
              <c:pt idx="6">
                <c:v>傳真機 FX300</c:v>
              </c:pt>
              <c:pt idx="7">
                <c:v>燒錄機 DRW16</c:v>
              </c:pt>
              <c:pt idx="8">
                <c:v>燒錄機 DRW32</c:v>
              </c:pt>
            </c:strLit>
          </c:cat>
          <c:val>
            <c:numLit>
              <c:formatCode>General</c:formatCode>
              <c:ptCount val="9"/>
              <c:pt idx="0">
                <c:v>8</c:v>
              </c:pt>
              <c:pt idx="1">
                <c:v>18</c:v>
              </c:pt>
              <c:pt idx="2">
                <c:v>15</c:v>
              </c:pt>
              <c:pt idx="3">
                <c:v>7</c:v>
              </c:pt>
              <c:pt idx="4">
                <c:v>19</c:v>
              </c:pt>
              <c:pt idx="5">
                <c:v>12</c:v>
              </c:pt>
              <c:pt idx="6">
                <c:v>5</c:v>
              </c:pt>
              <c:pt idx="7">
                <c:v>7</c:v>
              </c:pt>
              <c:pt idx="8">
                <c:v>9</c:v>
              </c:pt>
            </c:numLit>
          </c:val>
          <c:extLst>
            <c:ext xmlns:c16="http://schemas.microsoft.com/office/drawing/2014/chart" uri="{C3380CC4-5D6E-409C-BE32-E72D297353CC}">
              <c16:uniqueId val="{00000000-39A6-45DE-B484-9F8997DA3461}"/>
            </c:ext>
          </c:extLst>
        </c:ser>
        <c:ser>
          <c:idx val="1"/>
          <c:order val="1"/>
          <c:tx>
            <c:v>北區</c:v>
          </c:tx>
          <c:invertIfNegative val="0"/>
          <c:cat>
            <c:strLit>
              <c:ptCount val="9"/>
              <c:pt idx="0">
                <c:v>印表機 PBW300</c:v>
              </c:pt>
              <c:pt idx="1">
                <c:v>印表機 PCR500</c:v>
              </c:pt>
              <c:pt idx="2">
                <c:v>印表機 PCR700</c:v>
              </c:pt>
              <c:pt idx="3">
                <c:v>掃描器 SCAN100</c:v>
              </c:pt>
              <c:pt idx="4">
                <c:v>掃描器 SCAN300</c:v>
              </c:pt>
              <c:pt idx="5">
                <c:v>傳真機 FX100</c:v>
              </c:pt>
              <c:pt idx="6">
                <c:v>傳真機 FX300</c:v>
              </c:pt>
              <c:pt idx="7">
                <c:v>燒錄機 DRW16</c:v>
              </c:pt>
              <c:pt idx="8">
                <c:v>燒錄機 DRW32</c:v>
              </c:pt>
            </c:strLit>
          </c:cat>
          <c:val>
            <c:numLit>
              <c:formatCode>General</c:formatCode>
              <c:ptCount val="9"/>
              <c:pt idx="0">
                <c:v>28</c:v>
              </c:pt>
              <c:pt idx="1">
                <c:v>12</c:v>
              </c:pt>
              <c:pt idx="2">
                <c:v>2</c:v>
              </c:pt>
              <c:pt idx="3">
                <c:v>22</c:v>
              </c:pt>
              <c:pt idx="4">
                <c:v>14</c:v>
              </c:pt>
              <c:pt idx="5">
                <c:v>15</c:v>
              </c:pt>
              <c:pt idx="6">
                <c:v>4</c:v>
              </c:pt>
              <c:pt idx="7">
                <c:v>24</c:v>
              </c:pt>
              <c:pt idx="8">
                <c:v>6</c:v>
              </c:pt>
            </c:numLit>
          </c:val>
          <c:extLst>
            <c:ext xmlns:c16="http://schemas.microsoft.com/office/drawing/2014/chart" uri="{C3380CC4-5D6E-409C-BE32-E72D297353CC}">
              <c16:uniqueId val="{00000001-39A6-45DE-B484-9F8997DA3461}"/>
            </c:ext>
          </c:extLst>
        </c:ser>
        <c:ser>
          <c:idx val="2"/>
          <c:order val="2"/>
          <c:tx>
            <c:v>東區</c:v>
          </c:tx>
          <c:invertIfNegative val="0"/>
          <c:cat>
            <c:strLit>
              <c:ptCount val="9"/>
              <c:pt idx="0">
                <c:v>印表機 PBW300</c:v>
              </c:pt>
              <c:pt idx="1">
                <c:v>印表機 PCR500</c:v>
              </c:pt>
              <c:pt idx="2">
                <c:v>印表機 PCR700</c:v>
              </c:pt>
              <c:pt idx="3">
                <c:v>掃描器 SCAN100</c:v>
              </c:pt>
              <c:pt idx="4">
                <c:v>掃描器 SCAN300</c:v>
              </c:pt>
              <c:pt idx="5">
                <c:v>傳真機 FX100</c:v>
              </c:pt>
              <c:pt idx="6">
                <c:v>傳真機 FX300</c:v>
              </c:pt>
              <c:pt idx="7">
                <c:v>燒錄機 DRW16</c:v>
              </c:pt>
              <c:pt idx="8">
                <c:v>燒錄機 DRW32</c:v>
              </c:pt>
            </c:strLit>
          </c:cat>
          <c:val>
            <c:numLit>
              <c:formatCode>General</c:formatCode>
              <c:ptCount val="9"/>
              <c:pt idx="0">
                <c:v>14</c:v>
              </c:pt>
              <c:pt idx="1">
                <c:v>9</c:v>
              </c:pt>
              <c:pt idx="2">
                <c:v>13</c:v>
              </c:pt>
              <c:pt idx="3">
                <c:v>10</c:v>
              </c:pt>
              <c:pt idx="4">
                <c:v>11</c:v>
              </c:pt>
              <c:pt idx="5">
                <c:v>34</c:v>
              </c:pt>
              <c:pt idx="6">
                <c:v>25</c:v>
              </c:pt>
              <c:pt idx="7">
                <c:v>15</c:v>
              </c:pt>
              <c:pt idx="8">
                <c:v>17</c:v>
              </c:pt>
            </c:numLit>
          </c:val>
          <c:extLst>
            <c:ext xmlns:c16="http://schemas.microsoft.com/office/drawing/2014/chart" uri="{C3380CC4-5D6E-409C-BE32-E72D297353CC}">
              <c16:uniqueId val="{00000002-39A6-45DE-B484-9F8997DA3461}"/>
            </c:ext>
          </c:extLst>
        </c:ser>
        <c:ser>
          <c:idx val="3"/>
          <c:order val="3"/>
          <c:tx>
            <c:v>南區</c:v>
          </c:tx>
          <c:invertIfNegative val="0"/>
          <c:cat>
            <c:strLit>
              <c:ptCount val="9"/>
              <c:pt idx="0">
                <c:v>印表機 PBW300</c:v>
              </c:pt>
              <c:pt idx="1">
                <c:v>印表機 PCR500</c:v>
              </c:pt>
              <c:pt idx="2">
                <c:v>印表機 PCR700</c:v>
              </c:pt>
              <c:pt idx="3">
                <c:v>掃描器 SCAN100</c:v>
              </c:pt>
              <c:pt idx="4">
                <c:v>掃描器 SCAN300</c:v>
              </c:pt>
              <c:pt idx="5">
                <c:v>傳真機 FX100</c:v>
              </c:pt>
              <c:pt idx="6">
                <c:v>傳真機 FX300</c:v>
              </c:pt>
              <c:pt idx="7">
                <c:v>燒錄機 DRW16</c:v>
              </c:pt>
              <c:pt idx="8">
                <c:v>燒錄機 DRW32</c:v>
              </c:pt>
            </c:strLit>
          </c:cat>
          <c:val>
            <c:numLit>
              <c:formatCode>General</c:formatCode>
              <c:ptCount val="9"/>
              <c:pt idx="0">
                <c:v>12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7</c:v>
              </c:pt>
              <c:pt idx="5">
                <c:v>4</c:v>
              </c:pt>
              <c:pt idx="6">
                <c:v>12</c:v>
              </c:pt>
              <c:pt idx="7">
                <c:v>16</c:v>
              </c:pt>
              <c:pt idx="8">
                <c:v>20</c:v>
              </c:pt>
            </c:numLit>
          </c:val>
          <c:extLst>
            <c:ext xmlns:c16="http://schemas.microsoft.com/office/drawing/2014/chart" uri="{C3380CC4-5D6E-409C-BE32-E72D297353CC}">
              <c16:uniqueId val="{00000003-39A6-45DE-B484-9F8997DA34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635951104"/>
        <c:axId val="601210176"/>
        <c:axId val="0"/>
      </c:bar3DChart>
      <c:catAx>
        <c:axId val="6359511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601210176"/>
        <c:crosses val="autoZero"/>
        <c:auto val="1"/>
        <c:lblAlgn val="ctr"/>
        <c:lblOffset val="100"/>
        <c:noMultiLvlLbl val="0"/>
      </c:catAx>
      <c:valAx>
        <c:axId val="60121017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63595110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extLst/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A00-000000000000}">
  <sheetPr/>
  <sheetViews>
    <sheetView workbookViewId="0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C00-000000000000}">
  <sheetPr/>
  <sheetViews>
    <sheetView zoomScale="126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image" Target="../media/image6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13</xdr:row>
      <xdr:rowOff>0</xdr:rowOff>
    </xdr:from>
    <xdr:to>
      <xdr:col>5</xdr:col>
      <xdr:colOff>620712</xdr:colOff>
      <xdr:row>15</xdr:row>
      <xdr:rowOff>173038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62250"/>
          <a:ext cx="4392612" cy="5921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145325</xdr:colOff>
      <xdr:row>24</xdr:row>
      <xdr:rowOff>57150</xdr:rowOff>
    </xdr:from>
    <xdr:to>
      <xdr:col>9</xdr:col>
      <xdr:colOff>209550</xdr:colOff>
      <xdr:row>43</xdr:row>
      <xdr:rowOff>123825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325" y="5124450"/>
          <a:ext cx="6579325" cy="404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11</xdr:row>
      <xdr:rowOff>0</xdr:rowOff>
    </xdr:from>
    <xdr:to>
      <xdr:col>15</xdr:col>
      <xdr:colOff>205200</xdr:colOff>
      <xdr:row>22</xdr:row>
      <xdr:rowOff>28703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6625" y="2362200"/>
          <a:ext cx="4320000" cy="23337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31</xdr:row>
      <xdr:rowOff>0</xdr:rowOff>
    </xdr:from>
    <xdr:to>
      <xdr:col>15</xdr:col>
      <xdr:colOff>205200</xdr:colOff>
      <xdr:row>36</xdr:row>
      <xdr:rowOff>153878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6625" y="6553200"/>
          <a:ext cx="4320000" cy="12016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438150</xdr:colOff>
      <xdr:row>0</xdr:row>
      <xdr:rowOff>238123</xdr:rowOff>
    </xdr:from>
    <xdr:to>
      <xdr:col>13</xdr:col>
      <xdr:colOff>643350</xdr:colOff>
      <xdr:row>10</xdr:row>
      <xdr:rowOff>84417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8800" y="238123"/>
          <a:ext cx="4320000" cy="19513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17</xdr:row>
      <xdr:rowOff>0</xdr:rowOff>
    </xdr:from>
    <xdr:to>
      <xdr:col>14</xdr:col>
      <xdr:colOff>205200</xdr:colOff>
      <xdr:row>28</xdr:row>
      <xdr:rowOff>13264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86450" y="3571875"/>
          <a:ext cx="4320000" cy="23183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282206" cy="6051176"/>
    <xdr:graphicFrame macro="">
      <xdr:nvGraphicFramePr>
        <xdr:cNvPr id="2" name="圖表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282206" cy="6051176"/>
    <xdr:graphicFrame macro="">
      <xdr:nvGraphicFramePr>
        <xdr:cNvPr id="2" name="圖表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eaching/office2010/excel2010/exceladv/F0006/example/Ch07/Ch07-0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teaching/office2010/excel2010/exceladv/F0006/example/Ch07/Ch07-0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teaching/office2010/excel2010/exceladv/F0006/example/Ch07/Ch07-02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teaching/office2010/excel2010/exceladv/F0006/example/Ch07/Ch07-05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teaching/office2010/excel2010/exceladv/F0006/example/Ch07/Ch07-07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teaching/office2010/excel2010/exceladv/F0006/example/Ch07/Ch07-0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訂單記錄"/>
      <sheetName val="業務員資料"/>
      <sheetName val="產品資料"/>
      <sheetName val="2月份銷售資料"/>
    </sheetNames>
    <sheetDataSet>
      <sheetData sheetId="0"/>
      <sheetData sheetId="1">
        <row r="2">
          <cell r="A2" t="str">
            <v>A001</v>
          </cell>
        </row>
        <row r="3">
          <cell r="A3" t="str">
            <v>A002</v>
          </cell>
        </row>
        <row r="4">
          <cell r="A4" t="str">
            <v>A003</v>
          </cell>
        </row>
        <row r="5">
          <cell r="A5" t="str">
            <v>A004</v>
          </cell>
        </row>
      </sheetData>
      <sheetData sheetId="2">
        <row r="2">
          <cell r="A2" t="str">
            <v>印表機</v>
          </cell>
          <cell r="F2" t="str">
            <v>PBW300</v>
          </cell>
          <cell r="G2">
            <v>3500</v>
          </cell>
        </row>
        <row r="3">
          <cell r="A3" t="str">
            <v>傳真機</v>
          </cell>
          <cell r="F3" t="str">
            <v>PCR500</v>
          </cell>
          <cell r="G3">
            <v>6500</v>
          </cell>
        </row>
        <row r="4">
          <cell r="A4" t="str">
            <v>燒錄機</v>
          </cell>
          <cell r="F4" t="str">
            <v>PCR700</v>
          </cell>
          <cell r="G4">
            <v>12000</v>
          </cell>
        </row>
        <row r="5">
          <cell r="A5" t="str">
            <v>掃描器</v>
          </cell>
          <cell r="F5" t="str">
            <v>FX100</v>
          </cell>
          <cell r="G5">
            <v>3900</v>
          </cell>
        </row>
        <row r="6">
          <cell r="F6" t="str">
            <v>FX300</v>
          </cell>
          <cell r="G6">
            <v>5980</v>
          </cell>
        </row>
        <row r="7">
          <cell r="F7" t="str">
            <v>DRW16</v>
          </cell>
          <cell r="G7">
            <v>1399</v>
          </cell>
        </row>
        <row r="8">
          <cell r="F8" t="str">
            <v>DRW32</v>
          </cell>
          <cell r="G8">
            <v>2400</v>
          </cell>
        </row>
        <row r="9">
          <cell r="F9" t="str">
            <v>SCAN100</v>
          </cell>
          <cell r="G9">
            <v>3990</v>
          </cell>
        </row>
        <row r="10">
          <cell r="F10" t="str">
            <v>SCAN300</v>
          </cell>
          <cell r="G10">
            <v>9990</v>
          </cell>
        </row>
      </sheetData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訂單記錄"/>
      <sheetName val="業務員資料"/>
      <sheetName val="產品資料"/>
      <sheetName val="2月份銷售資料"/>
      <sheetName val="業績排行榜"/>
    </sheetNames>
    <sheetDataSet>
      <sheetData sheetId="0" refreshError="1"/>
      <sheetData sheetId="1">
        <row r="2">
          <cell r="A2" t="str">
            <v>A001</v>
          </cell>
        </row>
        <row r="3">
          <cell r="A3" t="str">
            <v>A002</v>
          </cell>
        </row>
        <row r="4">
          <cell r="A4" t="str">
            <v>A003</v>
          </cell>
        </row>
        <row r="5">
          <cell r="A5" t="str">
            <v>A004</v>
          </cell>
        </row>
      </sheetData>
      <sheetData sheetId="2">
        <row r="2">
          <cell r="A2" t="str">
            <v>印表機</v>
          </cell>
        </row>
        <row r="3">
          <cell r="A3" t="str">
            <v>傳真機</v>
          </cell>
        </row>
        <row r="4">
          <cell r="A4" t="str">
            <v>燒錄機</v>
          </cell>
        </row>
        <row r="5">
          <cell r="A5" t="str">
            <v>掃描器</v>
          </cell>
        </row>
      </sheetData>
      <sheetData sheetId="3">
        <row r="14">
          <cell r="H14">
            <v>141779</v>
          </cell>
        </row>
        <row r="21">
          <cell r="H21">
            <v>197360</v>
          </cell>
        </row>
        <row r="28">
          <cell r="H28">
            <v>79164</v>
          </cell>
        </row>
        <row r="41">
          <cell r="H41">
            <v>186670</v>
          </cell>
        </row>
      </sheetData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訂單記錄"/>
      <sheetName val="業務員資料"/>
      <sheetName val="產品資料"/>
    </sheetNames>
    <sheetDataSet>
      <sheetData sheetId="0"/>
      <sheetData sheetId="1">
        <row r="2">
          <cell r="A2" t="str">
            <v>A001</v>
          </cell>
        </row>
        <row r="3">
          <cell r="A3" t="str">
            <v>A002</v>
          </cell>
        </row>
        <row r="4">
          <cell r="A4" t="str">
            <v>A003</v>
          </cell>
        </row>
        <row r="5">
          <cell r="A5" t="str">
            <v>A004</v>
          </cell>
        </row>
      </sheetData>
      <sheetData sheetId="2">
        <row r="2">
          <cell r="A2" t="str">
            <v>印表機</v>
          </cell>
          <cell r="F2" t="str">
            <v>PBW300</v>
          </cell>
          <cell r="G2">
            <v>3500</v>
          </cell>
        </row>
        <row r="3">
          <cell r="A3" t="str">
            <v>傳真機</v>
          </cell>
          <cell r="F3" t="str">
            <v>PCR500</v>
          </cell>
          <cell r="G3">
            <v>6500</v>
          </cell>
        </row>
        <row r="4">
          <cell r="A4" t="str">
            <v>燒錄機</v>
          </cell>
          <cell r="F4" t="str">
            <v>PCR700</v>
          </cell>
          <cell r="G4">
            <v>12000</v>
          </cell>
        </row>
        <row r="5">
          <cell r="A5" t="str">
            <v>掃描器</v>
          </cell>
          <cell r="F5" t="str">
            <v>FX100</v>
          </cell>
          <cell r="G5">
            <v>3900</v>
          </cell>
        </row>
        <row r="6">
          <cell r="F6" t="str">
            <v>FX300</v>
          </cell>
          <cell r="G6">
            <v>5980</v>
          </cell>
        </row>
        <row r="7">
          <cell r="F7" t="str">
            <v>DRW16</v>
          </cell>
          <cell r="G7">
            <v>1399</v>
          </cell>
        </row>
        <row r="8">
          <cell r="F8" t="str">
            <v>DRW32</v>
          </cell>
          <cell r="G8">
            <v>2400</v>
          </cell>
        </row>
        <row r="9">
          <cell r="F9" t="str">
            <v>SCAN100</v>
          </cell>
          <cell r="G9">
            <v>3990</v>
          </cell>
        </row>
        <row r="10">
          <cell r="F10" t="str">
            <v>SCAN300</v>
          </cell>
          <cell r="G10">
            <v>9990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銷售樞紐分析表"/>
      <sheetName val="訂單記錄"/>
      <sheetName val="業務員資料"/>
      <sheetName val="產品資料"/>
    </sheetNames>
    <sheetDataSet>
      <sheetData sheetId="0" refreshError="1"/>
      <sheetData sheetId="1" refreshError="1"/>
      <sheetData sheetId="2">
        <row r="2">
          <cell r="A2" t="str">
            <v>A001</v>
          </cell>
        </row>
        <row r="3">
          <cell r="A3" t="str">
            <v>A002</v>
          </cell>
        </row>
        <row r="4">
          <cell r="A4" t="str">
            <v>A003</v>
          </cell>
        </row>
        <row r="5">
          <cell r="A5" t="str">
            <v>A004</v>
          </cell>
        </row>
      </sheetData>
      <sheetData sheetId="3">
        <row r="2">
          <cell r="A2" t="str">
            <v>印表機</v>
          </cell>
        </row>
        <row r="3">
          <cell r="A3" t="str">
            <v>傳真機</v>
          </cell>
        </row>
        <row r="4">
          <cell r="A4" t="str">
            <v>燒錄機</v>
          </cell>
        </row>
        <row r="5">
          <cell r="A5" t="str">
            <v>掃描器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1"/>
      <sheetName val="銷售樞紐分析表"/>
      <sheetName val="訂單記錄"/>
      <sheetName val="業務員資料"/>
      <sheetName val="產品資料"/>
    </sheetNames>
    <sheetDataSet>
      <sheetData sheetId="0" refreshError="1"/>
      <sheetData sheetId="1" refreshError="1"/>
      <sheetData sheetId="2" refreshError="1"/>
      <sheetData sheetId="3">
        <row r="2">
          <cell r="A2" t="str">
            <v>A001</v>
          </cell>
        </row>
        <row r="3">
          <cell r="A3" t="str">
            <v>A002</v>
          </cell>
        </row>
        <row r="4">
          <cell r="A4" t="str">
            <v>A003</v>
          </cell>
        </row>
        <row r="5">
          <cell r="A5" t="str">
            <v>A004</v>
          </cell>
        </row>
      </sheetData>
      <sheetData sheetId="4">
        <row r="2">
          <cell r="A2" t="str">
            <v>印表機</v>
          </cell>
        </row>
        <row r="3">
          <cell r="A3" t="str">
            <v>傳真機</v>
          </cell>
        </row>
        <row r="4">
          <cell r="A4" t="str">
            <v>燒錄機</v>
          </cell>
        </row>
        <row r="5">
          <cell r="A5" t="str">
            <v>掃描器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1"/>
      <sheetName val="銷售樞紐分析表"/>
      <sheetName val="訂單記錄"/>
      <sheetName val="業務員資料"/>
      <sheetName val="產品資料"/>
    </sheetNames>
    <sheetDataSet>
      <sheetData sheetId="0" refreshError="1"/>
      <sheetData sheetId="1" refreshError="1"/>
      <sheetData sheetId="2" refreshError="1"/>
      <sheetData sheetId="3">
        <row r="2">
          <cell r="A2" t="str">
            <v>A001</v>
          </cell>
        </row>
        <row r="3">
          <cell r="A3" t="str">
            <v>A002</v>
          </cell>
        </row>
        <row r="4">
          <cell r="A4" t="str">
            <v>A003</v>
          </cell>
        </row>
        <row r="5">
          <cell r="A5" t="str">
            <v>A004</v>
          </cell>
        </row>
      </sheetData>
      <sheetData sheetId="4">
        <row r="2">
          <cell r="A2" t="str">
            <v>印表機</v>
          </cell>
        </row>
        <row r="3">
          <cell r="A3" t="str">
            <v>傳真機</v>
          </cell>
        </row>
        <row r="4">
          <cell r="A4" t="str">
            <v>燒錄機</v>
          </cell>
        </row>
        <row r="5">
          <cell r="A5" t="str">
            <v>掃描器</v>
          </cell>
        </row>
      </sheetData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/teaching/office2010/excel2010/exceladv/F0006/example/Ch07/Ch07-07.xlsx" TargetMode="External"/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2" Type="http://schemas.openxmlformats.org/officeDocument/2006/relationships/externalLinkPath" Target="/teaching/office2010/excel2010/exceladv/F0006/example/Ch07/Ch07-08.xlsx" TargetMode="External"/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tone" refreshedDate="40329.442011458334" createdVersion="4" refreshedVersion="4" minRefreshableVersion="3" recordCount="108" xr:uid="{00000000-000A-0000-FFFF-FFFF01000000}">
  <cacheSource type="worksheet">
    <worksheetSource name="表格1" r:id="rId2"/>
  </cacheSource>
  <cacheFields count="8">
    <cacheField name="業務員編號" numFmtId="0">
      <sharedItems/>
    </cacheField>
    <cacheField name="月份" numFmtId="0">
      <sharedItems containsSemiMixedTypes="0" containsString="0" containsNumber="1" containsInteger="1" minValue="1" maxValue="3" count="3">
        <n v="1"/>
        <n v="2"/>
        <n v="3"/>
      </sharedItems>
    </cacheField>
    <cacheField name="銷售地區" numFmtId="0">
      <sharedItems count="4">
        <s v="北區"/>
        <s v="中區"/>
        <s v="南區"/>
        <s v="東區"/>
      </sharedItems>
    </cacheField>
    <cacheField name="產品名稱" numFmtId="0">
      <sharedItems count="4">
        <s v="印表機"/>
        <s v="掃描器"/>
        <s v="燒錄機"/>
        <s v="傳真機"/>
      </sharedItems>
    </cacheField>
    <cacheField name="型號" numFmtId="0">
      <sharedItems count="9">
        <s v="PCR700"/>
        <s v="PBW300"/>
        <s v="SCAN100"/>
        <s v="SCAN300"/>
        <s v="DRW16"/>
        <s v="FX300"/>
        <s v="PCR500"/>
        <s v="DRW32"/>
        <s v="FX100"/>
      </sharedItems>
    </cacheField>
    <cacheField name="單價" numFmtId="0">
      <sharedItems containsSemiMixedTypes="0" containsString="0" containsNumber="1" containsInteger="1" minValue="1399" maxValue="12000"/>
    </cacheField>
    <cacheField name="數量" numFmtId="0">
      <sharedItems containsSemiMixedTypes="0" containsString="0" containsNumber="1" containsInteger="1" minValue="1" maxValue="9"/>
    </cacheField>
    <cacheField name="合計" numFmtId="0">
      <sharedItems containsSemiMixedTypes="0" containsString="0" containsNumber="1" containsInteger="1" minValue="2400" maxValue="84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tone" refreshedDate="40329.442011458334" createdVersion="4" refreshedVersion="4" minRefreshableVersion="3" recordCount="108" xr:uid="{00000000-000A-0000-FFFF-FFFF02000000}">
  <cacheSource type="worksheet">
    <worksheetSource name="表格1" r:id="rId2"/>
  </cacheSource>
  <cacheFields count="8">
    <cacheField name="業務員編號" numFmtId="0">
      <sharedItems/>
    </cacheField>
    <cacheField name="月份" numFmtId="0">
      <sharedItems containsSemiMixedTypes="0" containsString="0" containsNumber="1" containsInteger="1" minValue="1" maxValue="3" count="3">
        <n v="1"/>
        <n v="2"/>
        <n v="3"/>
      </sharedItems>
    </cacheField>
    <cacheField name="銷售地區" numFmtId="0">
      <sharedItems count="4">
        <s v="北區"/>
        <s v="中區"/>
        <s v="南區"/>
        <s v="東區"/>
      </sharedItems>
    </cacheField>
    <cacheField name="產品名稱" numFmtId="0">
      <sharedItems count="4">
        <s v="印表機"/>
        <s v="掃描器"/>
        <s v="燒錄機"/>
        <s v="傳真機"/>
      </sharedItems>
    </cacheField>
    <cacheField name="型號" numFmtId="0">
      <sharedItems count="9">
        <s v="PCR700"/>
        <s v="PBW300"/>
        <s v="SCAN100"/>
        <s v="SCAN300"/>
        <s v="DRW16"/>
        <s v="FX300"/>
        <s v="PCR500"/>
        <s v="DRW32"/>
        <s v="FX100"/>
      </sharedItems>
    </cacheField>
    <cacheField name="單價" numFmtId="0">
      <sharedItems containsSemiMixedTypes="0" containsString="0" containsNumber="1" containsInteger="1" minValue="1399" maxValue="12000"/>
    </cacheField>
    <cacheField name="數量" numFmtId="0">
      <sharedItems containsSemiMixedTypes="0" containsString="0" containsNumber="1" containsInteger="1" minValue="1" maxValue="9"/>
    </cacheField>
    <cacheField name="合計" numFmtId="0">
      <sharedItems containsSemiMixedTypes="0" containsString="0" containsNumber="1" containsInteger="1" minValue="2400" maxValue="84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08">
  <r>
    <s v="A001"/>
    <x v="0"/>
    <x v="0"/>
    <x v="0"/>
    <x v="0"/>
    <n v="12000"/>
    <n v="2"/>
    <n v="24000"/>
  </r>
  <r>
    <s v="A002"/>
    <x v="0"/>
    <x v="0"/>
    <x v="0"/>
    <x v="1"/>
    <n v="3500"/>
    <n v="3"/>
    <n v="10500"/>
  </r>
  <r>
    <s v="A002"/>
    <x v="0"/>
    <x v="0"/>
    <x v="1"/>
    <x v="2"/>
    <n v="3990"/>
    <n v="2"/>
    <n v="7980"/>
  </r>
  <r>
    <s v="A001"/>
    <x v="0"/>
    <x v="0"/>
    <x v="0"/>
    <x v="1"/>
    <n v="3500"/>
    <n v="5"/>
    <n v="17500"/>
  </r>
  <r>
    <s v="A002"/>
    <x v="0"/>
    <x v="1"/>
    <x v="1"/>
    <x v="3"/>
    <n v="9990"/>
    <n v="2"/>
    <n v="19980"/>
  </r>
  <r>
    <s v="A003"/>
    <x v="1"/>
    <x v="2"/>
    <x v="2"/>
    <x v="4"/>
    <n v="1399"/>
    <n v="6"/>
    <n v="8394"/>
  </r>
  <r>
    <s v="A002"/>
    <x v="2"/>
    <x v="3"/>
    <x v="3"/>
    <x v="5"/>
    <n v="5980"/>
    <n v="7"/>
    <n v="41860"/>
  </r>
  <r>
    <s v="A004"/>
    <x v="0"/>
    <x v="1"/>
    <x v="0"/>
    <x v="6"/>
    <n v="6500"/>
    <n v="3"/>
    <n v="19500"/>
  </r>
  <r>
    <s v="A001"/>
    <x v="1"/>
    <x v="2"/>
    <x v="2"/>
    <x v="4"/>
    <n v="1399"/>
    <n v="5"/>
    <n v="6995"/>
  </r>
  <r>
    <s v="A003"/>
    <x v="0"/>
    <x v="3"/>
    <x v="1"/>
    <x v="3"/>
    <n v="9990"/>
    <n v="3"/>
    <n v="29970"/>
  </r>
  <r>
    <s v="A002"/>
    <x v="2"/>
    <x v="0"/>
    <x v="0"/>
    <x v="1"/>
    <n v="3500"/>
    <n v="2"/>
    <n v="7000"/>
  </r>
  <r>
    <s v="A004"/>
    <x v="1"/>
    <x v="3"/>
    <x v="2"/>
    <x v="7"/>
    <n v="2400"/>
    <n v="1"/>
    <n v="2400"/>
  </r>
  <r>
    <s v="A001"/>
    <x v="2"/>
    <x v="2"/>
    <x v="3"/>
    <x v="5"/>
    <n v="5980"/>
    <n v="2"/>
    <n v="11960"/>
  </r>
  <r>
    <s v="A003"/>
    <x v="0"/>
    <x v="2"/>
    <x v="1"/>
    <x v="3"/>
    <n v="9990"/>
    <n v="7"/>
    <n v="69930"/>
  </r>
  <r>
    <s v="A004"/>
    <x v="1"/>
    <x v="3"/>
    <x v="1"/>
    <x v="2"/>
    <n v="3990"/>
    <n v="8"/>
    <n v="31920"/>
  </r>
  <r>
    <s v="A003"/>
    <x v="0"/>
    <x v="1"/>
    <x v="0"/>
    <x v="0"/>
    <n v="12000"/>
    <n v="5"/>
    <n v="60000"/>
  </r>
  <r>
    <s v="A002"/>
    <x v="2"/>
    <x v="3"/>
    <x v="3"/>
    <x v="8"/>
    <n v="3900"/>
    <n v="3"/>
    <n v="11700"/>
  </r>
  <r>
    <s v="A004"/>
    <x v="0"/>
    <x v="1"/>
    <x v="0"/>
    <x v="1"/>
    <n v="3500"/>
    <n v="5"/>
    <n v="17500"/>
  </r>
  <r>
    <s v="A001"/>
    <x v="1"/>
    <x v="2"/>
    <x v="2"/>
    <x v="7"/>
    <n v="2400"/>
    <n v="3"/>
    <n v="7200"/>
  </r>
  <r>
    <s v="A003"/>
    <x v="0"/>
    <x v="3"/>
    <x v="2"/>
    <x v="4"/>
    <n v="1399"/>
    <n v="2"/>
    <n v="2798"/>
  </r>
  <r>
    <s v="A002"/>
    <x v="2"/>
    <x v="3"/>
    <x v="3"/>
    <x v="5"/>
    <n v="5980"/>
    <n v="4"/>
    <n v="23920"/>
  </r>
  <r>
    <s v="A001"/>
    <x v="1"/>
    <x v="0"/>
    <x v="0"/>
    <x v="1"/>
    <n v="3500"/>
    <n v="5"/>
    <n v="17500"/>
  </r>
  <r>
    <s v="A003"/>
    <x v="2"/>
    <x v="1"/>
    <x v="2"/>
    <x v="7"/>
    <n v="2400"/>
    <n v="8"/>
    <n v="19200"/>
  </r>
  <r>
    <s v="A002"/>
    <x v="2"/>
    <x v="2"/>
    <x v="2"/>
    <x v="7"/>
    <n v="2400"/>
    <n v="9"/>
    <n v="21600"/>
  </r>
  <r>
    <s v="A004"/>
    <x v="0"/>
    <x v="1"/>
    <x v="0"/>
    <x v="0"/>
    <n v="12000"/>
    <n v="2"/>
    <n v="24000"/>
  </r>
  <r>
    <s v="A001"/>
    <x v="1"/>
    <x v="3"/>
    <x v="2"/>
    <x v="7"/>
    <n v="2400"/>
    <n v="3"/>
    <n v="7200"/>
  </r>
  <r>
    <s v="A002"/>
    <x v="0"/>
    <x v="1"/>
    <x v="3"/>
    <x v="5"/>
    <n v="5980"/>
    <n v="5"/>
    <n v="29900"/>
  </r>
  <r>
    <s v="A002"/>
    <x v="2"/>
    <x v="3"/>
    <x v="0"/>
    <x v="6"/>
    <n v="6500"/>
    <n v="3"/>
    <n v="19500"/>
  </r>
  <r>
    <s v="A004"/>
    <x v="2"/>
    <x v="0"/>
    <x v="2"/>
    <x v="4"/>
    <n v="1399"/>
    <n v="5"/>
    <n v="6995"/>
  </r>
  <r>
    <s v="A001"/>
    <x v="1"/>
    <x v="1"/>
    <x v="0"/>
    <x v="1"/>
    <n v="3500"/>
    <n v="3"/>
    <n v="10500"/>
  </r>
  <r>
    <s v="A003"/>
    <x v="1"/>
    <x v="0"/>
    <x v="0"/>
    <x v="1"/>
    <n v="3500"/>
    <n v="2"/>
    <n v="7000"/>
  </r>
  <r>
    <s v="A002"/>
    <x v="0"/>
    <x v="3"/>
    <x v="3"/>
    <x v="5"/>
    <n v="5980"/>
    <n v="4"/>
    <n v="23920"/>
  </r>
  <r>
    <s v="A004"/>
    <x v="0"/>
    <x v="1"/>
    <x v="1"/>
    <x v="2"/>
    <n v="3990"/>
    <n v="1"/>
    <n v="3990"/>
  </r>
  <r>
    <s v="A001"/>
    <x v="1"/>
    <x v="0"/>
    <x v="1"/>
    <x v="2"/>
    <n v="3990"/>
    <n v="1"/>
    <n v="3990"/>
  </r>
  <r>
    <s v="A003"/>
    <x v="0"/>
    <x v="3"/>
    <x v="0"/>
    <x v="6"/>
    <n v="6500"/>
    <n v="3"/>
    <n v="19500"/>
  </r>
  <r>
    <s v="A004"/>
    <x v="0"/>
    <x v="1"/>
    <x v="0"/>
    <x v="0"/>
    <n v="12000"/>
    <n v="4"/>
    <n v="48000"/>
  </r>
  <r>
    <s v="A004"/>
    <x v="1"/>
    <x v="0"/>
    <x v="2"/>
    <x v="4"/>
    <n v="1399"/>
    <n v="6"/>
    <n v="8394"/>
  </r>
  <r>
    <s v="A002"/>
    <x v="0"/>
    <x v="1"/>
    <x v="2"/>
    <x v="4"/>
    <n v="1399"/>
    <n v="7"/>
    <n v="9793"/>
  </r>
  <r>
    <s v="A002"/>
    <x v="2"/>
    <x v="3"/>
    <x v="1"/>
    <x v="2"/>
    <n v="3990"/>
    <n v="2"/>
    <n v="7980"/>
  </r>
  <r>
    <s v="A001"/>
    <x v="0"/>
    <x v="0"/>
    <x v="2"/>
    <x v="4"/>
    <n v="1399"/>
    <n v="3"/>
    <n v="4197"/>
  </r>
  <r>
    <s v="A002"/>
    <x v="1"/>
    <x v="0"/>
    <x v="0"/>
    <x v="6"/>
    <n v="6500"/>
    <n v="5"/>
    <n v="32500"/>
  </r>
  <r>
    <s v="A003"/>
    <x v="0"/>
    <x v="1"/>
    <x v="0"/>
    <x v="6"/>
    <n v="6500"/>
    <n v="7"/>
    <n v="45500"/>
  </r>
  <r>
    <s v="A002"/>
    <x v="2"/>
    <x v="1"/>
    <x v="1"/>
    <x v="2"/>
    <n v="3990"/>
    <n v="5"/>
    <n v="19950"/>
  </r>
  <r>
    <s v="A004"/>
    <x v="1"/>
    <x v="3"/>
    <x v="3"/>
    <x v="5"/>
    <n v="5980"/>
    <n v="3"/>
    <n v="17940"/>
  </r>
  <r>
    <s v="A001"/>
    <x v="0"/>
    <x v="0"/>
    <x v="0"/>
    <x v="1"/>
    <n v="3500"/>
    <n v="2"/>
    <n v="7000"/>
  </r>
  <r>
    <s v="A002"/>
    <x v="0"/>
    <x v="1"/>
    <x v="1"/>
    <x v="3"/>
    <n v="9990"/>
    <n v="5"/>
    <n v="49950"/>
  </r>
  <r>
    <s v="A002"/>
    <x v="1"/>
    <x v="3"/>
    <x v="0"/>
    <x v="1"/>
    <n v="3500"/>
    <n v="6"/>
    <n v="21000"/>
  </r>
  <r>
    <s v="A001"/>
    <x v="0"/>
    <x v="2"/>
    <x v="2"/>
    <x v="7"/>
    <n v="2400"/>
    <n v="8"/>
    <n v="19200"/>
  </r>
  <r>
    <s v="A003"/>
    <x v="2"/>
    <x v="3"/>
    <x v="2"/>
    <x v="4"/>
    <n v="1399"/>
    <n v="5"/>
    <n v="6995"/>
  </r>
  <r>
    <s v="A003"/>
    <x v="0"/>
    <x v="0"/>
    <x v="0"/>
    <x v="6"/>
    <n v="6500"/>
    <n v="6"/>
    <n v="39000"/>
  </r>
  <r>
    <s v="A002"/>
    <x v="2"/>
    <x v="1"/>
    <x v="1"/>
    <x v="3"/>
    <n v="9990"/>
    <n v="7"/>
    <n v="69930"/>
  </r>
  <r>
    <s v="A004"/>
    <x v="0"/>
    <x v="0"/>
    <x v="3"/>
    <x v="8"/>
    <n v="3900"/>
    <n v="3"/>
    <n v="11700"/>
  </r>
  <r>
    <s v="A004"/>
    <x v="1"/>
    <x v="3"/>
    <x v="3"/>
    <x v="8"/>
    <n v="3900"/>
    <n v="2"/>
    <n v="7800"/>
  </r>
  <r>
    <s v="A002"/>
    <x v="0"/>
    <x v="2"/>
    <x v="0"/>
    <x v="1"/>
    <n v="3500"/>
    <n v="4"/>
    <n v="14000"/>
  </r>
  <r>
    <s v="A003"/>
    <x v="1"/>
    <x v="0"/>
    <x v="0"/>
    <x v="6"/>
    <n v="6500"/>
    <n v="1"/>
    <n v="6500"/>
  </r>
  <r>
    <s v="A001"/>
    <x v="1"/>
    <x v="1"/>
    <x v="1"/>
    <x v="2"/>
    <n v="3990"/>
    <n v="1"/>
    <n v="3990"/>
  </r>
  <r>
    <s v="A003"/>
    <x v="2"/>
    <x v="1"/>
    <x v="0"/>
    <x v="0"/>
    <n v="12000"/>
    <n v="3"/>
    <n v="36000"/>
  </r>
  <r>
    <s v="A003"/>
    <x v="0"/>
    <x v="3"/>
    <x v="2"/>
    <x v="7"/>
    <n v="2400"/>
    <n v="4"/>
    <n v="9600"/>
  </r>
  <r>
    <s v="A002"/>
    <x v="0"/>
    <x v="0"/>
    <x v="2"/>
    <x v="4"/>
    <n v="1399"/>
    <n v="6"/>
    <n v="8394"/>
  </r>
  <r>
    <s v="A004"/>
    <x v="1"/>
    <x v="0"/>
    <x v="1"/>
    <x v="2"/>
    <n v="3990"/>
    <n v="7"/>
    <n v="27930"/>
  </r>
  <r>
    <s v="A001"/>
    <x v="2"/>
    <x v="1"/>
    <x v="0"/>
    <x v="6"/>
    <n v="6500"/>
    <n v="6"/>
    <n v="39000"/>
  </r>
  <r>
    <s v="A002"/>
    <x v="2"/>
    <x v="3"/>
    <x v="3"/>
    <x v="8"/>
    <n v="3900"/>
    <n v="3"/>
    <n v="11700"/>
  </r>
  <r>
    <s v="A002"/>
    <x v="1"/>
    <x v="3"/>
    <x v="3"/>
    <x v="8"/>
    <n v="3900"/>
    <n v="4"/>
    <n v="15600"/>
  </r>
  <r>
    <s v="A004"/>
    <x v="0"/>
    <x v="2"/>
    <x v="2"/>
    <x v="4"/>
    <n v="1399"/>
    <n v="2"/>
    <n v="2798"/>
  </r>
  <r>
    <s v="A003"/>
    <x v="2"/>
    <x v="0"/>
    <x v="1"/>
    <x v="3"/>
    <n v="9990"/>
    <n v="6"/>
    <n v="59940"/>
  </r>
  <r>
    <s v="A002"/>
    <x v="2"/>
    <x v="0"/>
    <x v="3"/>
    <x v="8"/>
    <n v="3900"/>
    <n v="7"/>
    <n v="27300"/>
  </r>
  <r>
    <s v="A002"/>
    <x v="2"/>
    <x v="2"/>
    <x v="0"/>
    <x v="1"/>
    <n v="3500"/>
    <n v="8"/>
    <n v="28000"/>
  </r>
  <r>
    <s v="A001"/>
    <x v="1"/>
    <x v="3"/>
    <x v="3"/>
    <x v="8"/>
    <n v="3900"/>
    <n v="3"/>
    <n v="11700"/>
  </r>
  <r>
    <s v="A004"/>
    <x v="2"/>
    <x v="1"/>
    <x v="1"/>
    <x v="3"/>
    <n v="9990"/>
    <n v="5"/>
    <n v="49950"/>
  </r>
  <r>
    <s v="A003"/>
    <x v="2"/>
    <x v="1"/>
    <x v="3"/>
    <x v="8"/>
    <n v="3900"/>
    <n v="2"/>
    <n v="7800"/>
  </r>
  <r>
    <s v="A004"/>
    <x v="1"/>
    <x v="3"/>
    <x v="3"/>
    <x v="8"/>
    <n v="3900"/>
    <n v="4"/>
    <n v="15600"/>
  </r>
  <r>
    <s v="A002"/>
    <x v="0"/>
    <x v="0"/>
    <x v="2"/>
    <x v="7"/>
    <n v="2400"/>
    <n v="6"/>
    <n v="14400"/>
  </r>
  <r>
    <s v="A002"/>
    <x v="0"/>
    <x v="3"/>
    <x v="2"/>
    <x v="4"/>
    <n v="1399"/>
    <n v="2"/>
    <n v="2798"/>
  </r>
  <r>
    <s v="A004"/>
    <x v="1"/>
    <x v="3"/>
    <x v="3"/>
    <x v="5"/>
    <n v="5980"/>
    <n v="3"/>
    <n v="17940"/>
  </r>
  <r>
    <s v="A003"/>
    <x v="2"/>
    <x v="1"/>
    <x v="0"/>
    <x v="6"/>
    <n v="6500"/>
    <n v="2"/>
    <n v="13000"/>
  </r>
  <r>
    <s v="A004"/>
    <x v="1"/>
    <x v="0"/>
    <x v="2"/>
    <x v="4"/>
    <n v="1399"/>
    <n v="4"/>
    <n v="5596"/>
  </r>
  <r>
    <s v="A002"/>
    <x v="0"/>
    <x v="0"/>
    <x v="0"/>
    <x v="1"/>
    <n v="3500"/>
    <n v="6"/>
    <n v="21000"/>
  </r>
  <r>
    <s v="A001"/>
    <x v="2"/>
    <x v="1"/>
    <x v="0"/>
    <x v="0"/>
    <n v="12000"/>
    <n v="1"/>
    <n v="12000"/>
  </r>
  <r>
    <s v="A004"/>
    <x v="0"/>
    <x v="3"/>
    <x v="3"/>
    <x v="8"/>
    <n v="3900"/>
    <n v="6"/>
    <n v="23400"/>
  </r>
  <r>
    <s v="A003"/>
    <x v="2"/>
    <x v="0"/>
    <x v="3"/>
    <x v="5"/>
    <n v="5980"/>
    <n v="4"/>
    <n v="23920"/>
  </r>
  <r>
    <s v="A002"/>
    <x v="0"/>
    <x v="3"/>
    <x v="0"/>
    <x v="6"/>
    <n v="6500"/>
    <n v="3"/>
    <n v="19500"/>
  </r>
  <r>
    <s v="A002"/>
    <x v="1"/>
    <x v="1"/>
    <x v="2"/>
    <x v="7"/>
    <n v="2400"/>
    <n v="1"/>
    <n v="2400"/>
  </r>
  <r>
    <s v="A002"/>
    <x v="1"/>
    <x v="3"/>
    <x v="0"/>
    <x v="0"/>
    <n v="12000"/>
    <n v="7"/>
    <n v="84000"/>
  </r>
  <r>
    <s v="A004"/>
    <x v="0"/>
    <x v="3"/>
    <x v="3"/>
    <x v="8"/>
    <n v="3900"/>
    <n v="9"/>
    <n v="35100"/>
  </r>
  <r>
    <s v="A003"/>
    <x v="2"/>
    <x v="2"/>
    <x v="3"/>
    <x v="8"/>
    <n v="3900"/>
    <n v="4"/>
    <n v="15600"/>
  </r>
  <r>
    <s v="A001"/>
    <x v="1"/>
    <x v="0"/>
    <x v="1"/>
    <x v="3"/>
    <n v="9990"/>
    <n v="5"/>
    <n v="49950"/>
  </r>
  <r>
    <s v="A001"/>
    <x v="2"/>
    <x v="3"/>
    <x v="0"/>
    <x v="0"/>
    <n v="12000"/>
    <n v="3"/>
    <n v="36000"/>
  </r>
  <r>
    <s v="A003"/>
    <x v="1"/>
    <x v="1"/>
    <x v="3"/>
    <x v="8"/>
    <n v="3900"/>
    <n v="2"/>
    <n v="7800"/>
  </r>
  <r>
    <s v="A004"/>
    <x v="1"/>
    <x v="0"/>
    <x v="1"/>
    <x v="2"/>
    <n v="3990"/>
    <n v="5"/>
    <n v="19950"/>
  </r>
  <r>
    <s v="A001"/>
    <x v="1"/>
    <x v="3"/>
    <x v="2"/>
    <x v="4"/>
    <n v="1399"/>
    <n v="6"/>
    <n v="8394"/>
  </r>
  <r>
    <s v="A002"/>
    <x v="0"/>
    <x v="3"/>
    <x v="3"/>
    <x v="5"/>
    <n v="5980"/>
    <n v="4"/>
    <n v="23920"/>
  </r>
  <r>
    <s v="A004"/>
    <x v="0"/>
    <x v="3"/>
    <x v="0"/>
    <x v="1"/>
    <n v="3500"/>
    <n v="2"/>
    <n v="7000"/>
  </r>
  <r>
    <s v="A003"/>
    <x v="2"/>
    <x v="2"/>
    <x v="3"/>
    <x v="5"/>
    <n v="5980"/>
    <n v="1"/>
    <n v="5980"/>
  </r>
  <r>
    <s v="A002"/>
    <x v="0"/>
    <x v="2"/>
    <x v="2"/>
    <x v="4"/>
    <n v="1399"/>
    <n v="3"/>
    <n v="4197"/>
  </r>
  <r>
    <s v="A001"/>
    <x v="0"/>
    <x v="0"/>
    <x v="1"/>
    <x v="2"/>
    <n v="3990"/>
    <n v="5"/>
    <n v="19950"/>
  </r>
  <r>
    <s v="A003"/>
    <x v="1"/>
    <x v="0"/>
    <x v="1"/>
    <x v="3"/>
    <n v="9990"/>
    <n v="3"/>
    <n v="29970"/>
  </r>
  <r>
    <s v="A002"/>
    <x v="1"/>
    <x v="2"/>
    <x v="3"/>
    <x v="5"/>
    <n v="5980"/>
    <n v="7"/>
    <n v="41860"/>
  </r>
  <r>
    <s v="A001"/>
    <x v="0"/>
    <x v="3"/>
    <x v="0"/>
    <x v="1"/>
    <n v="3500"/>
    <n v="6"/>
    <n v="21000"/>
  </r>
  <r>
    <s v="A003"/>
    <x v="1"/>
    <x v="0"/>
    <x v="3"/>
    <x v="8"/>
    <n v="3900"/>
    <n v="5"/>
    <n v="19500"/>
  </r>
  <r>
    <s v="A004"/>
    <x v="2"/>
    <x v="3"/>
    <x v="2"/>
    <x v="7"/>
    <n v="2400"/>
    <n v="8"/>
    <n v="19200"/>
  </r>
  <r>
    <s v="A002"/>
    <x v="2"/>
    <x v="3"/>
    <x v="1"/>
    <x v="3"/>
    <n v="9990"/>
    <n v="8"/>
    <n v="79920"/>
  </r>
  <r>
    <s v="A004"/>
    <x v="1"/>
    <x v="1"/>
    <x v="3"/>
    <x v="8"/>
    <n v="3900"/>
    <n v="4"/>
    <n v="15600"/>
  </r>
  <r>
    <s v="A001"/>
    <x v="1"/>
    <x v="3"/>
    <x v="2"/>
    <x v="7"/>
    <n v="2400"/>
    <n v="1"/>
    <n v="2400"/>
  </r>
  <r>
    <s v="A004"/>
    <x v="1"/>
    <x v="1"/>
    <x v="3"/>
    <x v="8"/>
    <n v="3900"/>
    <n v="4"/>
    <n v="15600"/>
  </r>
  <r>
    <s v="A002"/>
    <x v="2"/>
    <x v="3"/>
    <x v="0"/>
    <x v="0"/>
    <n v="12000"/>
    <n v="3"/>
    <n v="36000"/>
  </r>
  <r>
    <s v="A002"/>
    <x v="2"/>
    <x v="0"/>
    <x v="0"/>
    <x v="1"/>
    <n v="3500"/>
    <n v="3"/>
    <n v="10500"/>
  </r>
  <r>
    <s v="A003"/>
    <x v="2"/>
    <x v="0"/>
    <x v="1"/>
    <x v="2"/>
    <n v="3990"/>
    <n v="2"/>
    <n v="7980"/>
  </r>
  <r>
    <s v="A001"/>
    <x v="1"/>
    <x v="2"/>
    <x v="3"/>
    <x v="5"/>
    <n v="5980"/>
    <n v="2"/>
    <n v="11960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108">
  <r>
    <s v="A001"/>
    <x v="0"/>
    <x v="0"/>
    <x v="0"/>
    <x v="0"/>
    <n v="12000"/>
    <n v="2"/>
    <n v="24000"/>
  </r>
  <r>
    <s v="A002"/>
    <x v="0"/>
    <x v="0"/>
    <x v="0"/>
    <x v="1"/>
    <n v="3500"/>
    <n v="3"/>
    <n v="10500"/>
  </r>
  <r>
    <s v="A002"/>
    <x v="0"/>
    <x v="0"/>
    <x v="1"/>
    <x v="2"/>
    <n v="3990"/>
    <n v="2"/>
    <n v="7980"/>
  </r>
  <r>
    <s v="A001"/>
    <x v="0"/>
    <x v="0"/>
    <x v="0"/>
    <x v="1"/>
    <n v="3500"/>
    <n v="5"/>
    <n v="17500"/>
  </r>
  <r>
    <s v="A002"/>
    <x v="0"/>
    <x v="1"/>
    <x v="1"/>
    <x v="3"/>
    <n v="9990"/>
    <n v="2"/>
    <n v="19980"/>
  </r>
  <r>
    <s v="A003"/>
    <x v="1"/>
    <x v="2"/>
    <x v="2"/>
    <x v="4"/>
    <n v="1399"/>
    <n v="6"/>
    <n v="8394"/>
  </r>
  <r>
    <s v="A002"/>
    <x v="2"/>
    <x v="3"/>
    <x v="3"/>
    <x v="5"/>
    <n v="5980"/>
    <n v="7"/>
    <n v="41860"/>
  </r>
  <r>
    <s v="A004"/>
    <x v="0"/>
    <x v="1"/>
    <x v="0"/>
    <x v="6"/>
    <n v="6500"/>
    <n v="3"/>
    <n v="19500"/>
  </r>
  <r>
    <s v="A001"/>
    <x v="1"/>
    <x v="2"/>
    <x v="2"/>
    <x v="4"/>
    <n v="1399"/>
    <n v="5"/>
    <n v="6995"/>
  </r>
  <r>
    <s v="A003"/>
    <x v="0"/>
    <x v="3"/>
    <x v="1"/>
    <x v="3"/>
    <n v="9990"/>
    <n v="3"/>
    <n v="29970"/>
  </r>
  <r>
    <s v="A002"/>
    <x v="2"/>
    <x v="0"/>
    <x v="0"/>
    <x v="1"/>
    <n v="3500"/>
    <n v="2"/>
    <n v="7000"/>
  </r>
  <r>
    <s v="A004"/>
    <x v="1"/>
    <x v="3"/>
    <x v="2"/>
    <x v="7"/>
    <n v="2400"/>
    <n v="1"/>
    <n v="2400"/>
  </r>
  <r>
    <s v="A001"/>
    <x v="2"/>
    <x v="2"/>
    <x v="3"/>
    <x v="5"/>
    <n v="5980"/>
    <n v="2"/>
    <n v="11960"/>
  </r>
  <r>
    <s v="A003"/>
    <x v="0"/>
    <x v="2"/>
    <x v="1"/>
    <x v="3"/>
    <n v="9990"/>
    <n v="7"/>
    <n v="69930"/>
  </r>
  <r>
    <s v="A004"/>
    <x v="1"/>
    <x v="3"/>
    <x v="1"/>
    <x v="2"/>
    <n v="3990"/>
    <n v="8"/>
    <n v="31920"/>
  </r>
  <r>
    <s v="A003"/>
    <x v="0"/>
    <x v="1"/>
    <x v="0"/>
    <x v="0"/>
    <n v="12000"/>
    <n v="5"/>
    <n v="60000"/>
  </r>
  <r>
    <s v="A002"/>
    <x v="2"/>
    <x v="3"/>
    <x v="3"/>
    <x v="8"/>
    <n v="3900"/>
    <n v="3"/>
    <n v="11700"/>
  </r>
  <r>
    <s v="A004"/>
    <x v="0"/>
    <x v="1"/>
    <x v="0"/>
    <x v="1"/>
    <n v="3500"/>
    <n v="5"/>
    <n v="17500"/>
  </r>
  <r>
    <s v="A001"/>
    <x v="1"/>
    <x v="2"/>
    <x v="2"/>
    <x v="7"/>
    <n v="2400"/>
    <n v="3"/>
    <n v="7200"/>
  </r>
  <r>
    <s v="A003"/>
    <x v="0"/>
    <x v="3"/>
    <x v="2"/>
    <x v="4"/>
    <n v="1399"/>
    <n v="2"/>
    <n v="2798"/>
  </r>
  <r>
    <s v="A002"/>
    <x v="2"/>
    <x v="3"/>
    <x v="3"/>
    <x v="5"/>
    <n v="5980"/>
    <n v="4"/>
    <n v="23920"/>
  </r>
  <r>
    <s v="A001"/>
    <x v="1"/>
    <x v="0"/>
    <x v="0"/>
    <x v="1"/>
    <n v="3500"/>
    <n v="5"/>
    <n v="17500"/>
  </r>
  <r>
    <s v="A003"/>
    <x v="2"/>
    <x v="1"/>
    <x v="2"/>
    <x v="7"/>
    <n v="2400"/>
    <n v="8"/>
    <n v="19200"/>
  </r>
  <r>
    <s v="A002"/>
    <x v="2"/>
    <x v="2"/>
    <x v="2"/>
    <x v="7"/>
    <n v="2400"/>
    <n v="9"/>
    <n v="21600"/>
  </r>
  <r>
    <s v="A004"/>
    <x v="0"/>
    <x v="1"/>
    <x v="0"/>
    <x v="0"/>
    <n v="12000"/>
    <n v="2"/>
    <n v="24000"/>
  </r>
  <r>
    <s v="A001"/>
    <x v="1"/>
    <x v="3"/>
    <x v="2"/>
    <x v="7"/>
    <n v="2400"/>
    <n v="3"/>
    <n v="7200"/>
  </r>
  <r>
    <s v="A002"/>
    <x v="0"/>
    <x v="1"/>
    <x v="3"/>
    <x v="5"/>
    <n v="5980"/>
    <n v="5"/>
    <n v="29900"/>
  </r>
  <r>
    <s v="A002"/>
    <x v="2"/>
    <x v="3"/>
    <x v="0"/>
    <x v="6"/>
    <n v="6500"/>
    <n v="3"/>
    <n v="19500"/>
  </r>
  <r>
    <s v="A004"/>
    <x v="2"/>
    <x v="0"/>
    <x v="2"/>
    <x v="4"/>
    <n v="1399"/>
    <n v="5"/>
    <n v="6995"/>
  </r>
  <r>
    <s v="A001"/>
    <x v="1"/>
    <x v="1"/>
    <x v="0"/>
    <x v="1"/>
    <n v="3500"/>
    <n v="3"/>
    <n v="10500"/>
  </r>
  <r>
    <s v="A003"/>
    <x v="1"/>
    <x v="0"/>
    <x v="0"/>
    <x v="1"/>
    <n v="3500"/>
    <n v="2"/>
    <n v="7000"/>
  </r>
  <r>
    <s v="A002"/>
    <x v="0"/>
    <x v="3"/>
    <x v="3"/>
    <x v="5"/>
    <n v="5980"/>
    <n v="4"/>
    <n v="23920"/>
  </r>
  <r>
    <s v="A004"/>
    <x v="0"/>
    <x v="1"/>
    <x v="1"/>
    <x v="2"/>
    <n v="3990"/>
    <n v="1"/>
    <n v="3990"/>
  </r>
  <r>
    <s v="A001"/>
    <x v="1"/>
    <x v="0"/>
    <x v="1"/>
    <x v="2"/>
    <n v="3990"/>
    <n v="1"/>
    <n v="3990"/>
  </r>
  <r>
    <s v="A003"/>
    <x v="0"/>
    <x v="3"/>
    <x v="0"/>
    <x v="6"/>
    <n v="6500"/>
    <n v="3"/>
    <n v="19500"/>
  </r>
  <r>
    <s v="A004"/>
    <x v="0"/>
    <x v="1"/>
    <x v="0"/>
    <x v="0"/>
    <n v="12000"/>
    <n v="4"/>
    <n v="48000"/>
  </r>
  <r>
    <s v="A004"/>
    <x v="1"/>
    <x v="0"/>
    <x v="2"/>
    <x v="4"/>
    <n v="1399"/>
    <n v="6"/>
    <n v="8394"/>
  </r>
  <r>
    <s v="A002"/>
    <x v="0"/>
    <x v="1"/>
    <x v="2"/>
    <x v="4"/>
    <n v="1399"/>
    <n v="7"/>
    <n v="9793"/>
  </r>
  <r>
    <s v="A002"/>
    <x v="2"/>
    <x v="3"/>
    <x v="1"/>
    <x v="2"/>
    <n v="3990"/>
    <n v="2"/>
    <n v="7980"/>
  </r>
  <r>
    <s v="A001"/>
    <x v="0"/>
    <x v="0"/>
    <x v="2"/>
    <x v="4"/>
    <n v="1399"/>
    <n v="3"/>
    <n v="4197"/>
  </r>
  <r>
    <s v="A002"/>
    <x v="1"/>
    <x v="0"/>
    <x v="0"/>
    <x v="6"/>
    <n v="6500"/>
    <n v="5"/>
    <n v="32500"/>
  </r>
  <r>
    <s v="A003"/>
    <x v="0"/>
    <x v="1"/>
    <x v="0"/>
    <x v="6"/>
    <n v="6500"/>
    <n v="7"/>
    <n v="45500"/>
  </r>
  <r>
    <s v="A002"/>
    <x v="2"/>
    <x v="1"/>
    <x v="1"/>
    <x v="2"/>
    <n v="3990"/>
    <n v="5"/>
    <n v="19950"/>
  </r>
  <r>
    <s v="A004"/>
    <x v="1"/>
    <x v="3"/>
    <x v="3"/>
    <x v="5"/>
    <n v="5980"/>
    <n v="3"/>
    <n v="17940"/>
  </r>
  <r>
    <s v="A001"/>
    <x v="0"/>
    <x v="0"/>
    <x v="0"/>
    <x v="1"/>
    <n v="3500"/>
    <n v="2"/>
    <n v="7000"/>
  </r>
  <r>
    <s v="A002"/>
    <x v="0"/>
    <x v="1"/>
    <x v="1"/>
    <x v="3"/>
    <n v="9990"/>
    <n v="5"/>
    <n v="49950"/>
  </r>
  <r>
    <s v="A002"/>
    <x v="1"/>
    <x v="3"/>
    <x v="0"/>
    <x v="1"/>
    <n v="3500"/>
    <n v="6"/>
    <n v="21000"/>
  </r>
  <r>
    <s v="A001"/>
    <x v="0"/>
    <x v="2"/>
    <x v="2"/>
    <x v="7"/>
    <n v="2400"/>
    <n v="8"/>
    <n v="19200"/>
  </r>
  <r>
    <s v="A003"/>
    <x v="2"/>
    <x v="3"/>
    <x v="2"/>
    <x v="4"/>
    <n v="1399"/>
    <n v="5"/>
    <n v="6995"/>
  </r>
  <r>
    <s v="A003"/>
    <x v="0"/>
    <x v="0"/>
    <x v="0"/>
    <x v="6"/>
    <n v="6500"/>
    <n v="6"/>
    <n v="39000"/>
  </r>
  <r>
    <s v="A002"/>
    <x v="2"/>
    <x v="1"/>
    <x v="1"/>
    <x v="3"/>
    <n v="9990"/>
    <n v="7"/>
    <n v="69930"/>
  </r>
  <r>
    <s v="A004"/>
    <x v="0"/>
    <x v="0"/>
    <x v="3"/>
    <x v="8"/>
    <n v="3900"/>
    <n v="3"/>
    <n v="11700"/>
  </r>
  <r>
    <s v="A004"/>
    <x v="1"/>
    <x v="3"/>
    <x v="3"/>
    <x v="8"/>
    <n v="3900"/>
    <n v="2"/>
    <n v="7800"/>
  </r>
  <r>
    <s v="A002"/>
    <x v="0"/>
    <x v="2"/>
    <x v="0"/>
    <x v="1"/>
    <n v="3500"/>
    <n v="4"/>
    <n v="14000"/>
  </r>
  <r>
    <s v="A003"/>
    <x v="1"/>
    <x v="0"/>
    <x v="0"/>
    <x v="6"/>
    <n v="6500"/>
    <n v="1"/>
    <n v="6500"/>
  </r>
  <r>
    <s v="A001"/>
    <x v="1"/>
    <x v="1"/>
    <x v="1"/>
    <x v="2"/>
    <n v="3990"/>
    <n v="1"/>
    <n v="3990"/>
  </r>
  <r>
    <s v="A003"/>
    <x v="2"/>
    <x v="1"/>
    <x v="0"/>
    <x v="0"/>
    <n v="12000"/>
    <n v="3"/>
    <n v="36000"/>
  </r>
  <r>
    <s v="A003"/>
    <x v="0"/>
    <x v="3"/>
    <x v="2"/>
    <x v="7"/>
    <n v="2400"/>
    <n v="4"/>
    <n v="9600"/>
  </r>
  <r>
    <s v="A002"/>
    <x v="0"/>
    <x v="0"/>
    <x v="2"/>
    <x v="4"/>
    <n v="1399"/>
    <n v="6"/>
    <n v="8394"/>
  </r>
  <r>
    <s v="A004"/>
    <x v="1"/>
    <x v="0"/>
    <x v="1"/>
    <x v="2"/>
    <n v="3990"/>
    <n v="7"/>
    <n v="27930"/>
  </r>
  <r>
    <s v="A001"/>
    <x v="2"/>
    <x v="1"/>
    <x v="0"/>
    <x v="6"/>
    <n v="6500"/>
    <n v="6"/>
    <n v="39000"/>
  </r>
  <r>
    <s v="A002"/>
    <x v="2"/>
    <x v="3"/>
    <x v="3"/>
    <x v="8"/>
    <n v="3900"/>
    <n v="3"/>
    <n v="11700"/>
  </r>
  <r>
    <s v="A002"/>
    <x v="1"/>
    <x v="3"/>
    <x v="3"/>
    <x v="8"/>
    <n v="3900"/>
    <n v="4"/>
    <n v="15600"/>
  </r>
  <r>
    <s v="A004"/>
    <x v="0"/>
    <x v="2"/>
    <x v="2"/>
    <x v="4"/>
    <n v="1399"/>
    <n v="2"/>
    <n v="2798"/>
  </r>
  <r>
    <s v="A003"/>
    <x v="2"/>
    <x v="0"/>
    <x v="1"/>
    <x v="3"/>
    <n v="9990"/>
    <n v="6"/>
    <n v="59940"/>
  </r>
  <r>
    <s v="A002"/>
    <x v="2"/>
    <x v="0"/>
    <x v="3"/>
    <x v="8"/>
    <n v="3900"/>
    <n v="7"/>
    <n v="27300"/>
  </r>
  <r>
    <s v="A002"/>
    <x v="2"/>
    <x v="2"/>
    <x v="0"/>
    <x v="1"/>
    <n v="3500"/>
    <n v="8"/>
    <n v="28000"/>
  </r>
  <r>
    <s v="A001"/>
    <x v="1"/>
    <x v="3"/>
    <x v="3"/>
    <x v="8"/>
    <n v="3900"/>
    <n v="3"/>
    <n v="11700"/>
  </r>
  <r>
    <s v="A004"/>
    <x v="2"/>
    <x v="1"/>
    <x v="1"/>
    <x v="3"/>
    <n v="9990"/>
    <n v="5"/>
    <n v="49950"/>
  </r>
  <r>
    <s v="A003"/>
    <x v="2"/>
    <x v="1"/>
    <x v="3"/>
    <x v="8"/>
    <n v="3900"/>
    <n v="2"/>
    <n v="7800"/>
  </r>
  <r>
    <s v="A004"/>
    <x v="1"/>
    <x v="3"/>
    <x v="3"/>
    <x v="8"/>
    <n v="3900"/>
    <n v="4"/>
    <n v="15600"/>
  </r>
  <r>
    <s v="A002"/>
    <x v="0"/>
    <x v="0"/>
    <x v="2"/>
    <x v="7"/>
    <n v="2400"/>
    <n v="6"/>
    <n v="14400"/>
  </r>
  <r>
    <s v="A002"/>
    <x v="0"/>
    <x v="3"/>
    <x v="2"/>
    <x v="4"/>
    <n v="1399"/>
    <n v="2"/>
    <n v="2798"/>
  </r>
  <r>
    <s v="A004"/>
    <x v="1"/>
    <x v="3"/>
    <x v="3"/>
    <x v="5"/>
    <n v="5980"/>
    <n v="3"/>
    <n v="17940"/>
  </r>
  <r>
    <s v="A003"/>
    <x v="2"/>
    <x v="1"/>
    <x v="0"/>
    <x v="6"/>
    <n v="6500"/>
    <n v="2"/>
    <n v="13000"/>
  </r>
  <r>
    <s v="A004"/>
    <x v="1"/>
    <x v="0"/>
    <x v="2"/>
    <x v="4"/>
    <n v="1399"/>
    <n v="4"/>
    <n v="5596"/>
  </r>
  <r>
    <s v="A002"/>
    <x v="0"/>
    <x v="0"/>
    <x v="0"/>
    <x v="1"/>
    <n v="3500"/>
    <n v="6"/>
    <n v="21000"/>
  </r>
  <r>
    <s v="A001"/>
    <x v="2"/>
    <x v="1"/>
    <x v="0"/>
    <x v="0"/>
    <n v="12000"/>
    <n v="1"/>
    <n v="12000"/>
  </r>
  <r>
    <s v="A004"/>
    <x v="0"/>
    <x v="3"/>
    <x v="3"/>
    <x v="8"/>
    <n v="3900"/>
    <n v="6"/>
    <n v="23400"/>
  </r>
  <r>
    <s v="A003"/>
    <x v="2"/>
    <x v="0"/>
    <x v="3"/>
    <x v="5"/>
    <n v="5980"/>
    <n v="4"/>
    <n v="23920"/>
  </r>
  <r>
    <s v="A002"/>
    <x v="0"/>
    <x v="3"/>
    <x v="0"/>
    <x v="6"/>
    <n v="6500"/>
    <n v="3"/>
    <n v="19500"/>
  </r>
  <r>
    <s v="A002"/>
    <x v="1"/>
    <x v="1"/>
    <x v="2"/>
    <x v="7"/>
    <n v="2400"/>
    <n v="1"/>
    <n v="2400"/>
  </r>
  <r>
    <s v="A002"/>
    <x v="1"/>
    <x v="3"/>
    <x v="0"/>
    <x v="0"/>
    <n v="12000"/>
    <n v="7"/>
    <n v="84000"/>
  </r>
  <r>
    <s v="A004"/>
    <x v="0"/>
    <x v="3"/>
    <x v="3"/>
    <x v="8"/>
    <n v="3900"/>
    <n v="9"/>
    <n v="35100"/>
  </r>
  <r>
    <s v="A003"/>
    <x v="2"/>
    <x v="2"/>
    <x v="3"/>
    <x v="8"/>
    <n v="3900"/>
    <n v="4"/>
    <n v="15600"/>
  </r>
  <r>
    <s v="A001"/>
    <x v="1"/>
    <x v="0"/>
    <x v="1"/>
    <x v="3"/>
    <n v="9990"/>
    <n v="5"/>
    <n v="49950"/>
  </r>
  <r>
    <s v="A001"/>
    <x v="2"/>
    <x v="3"/>
    <x v="0"/>
    <x v="0"/>
    <n v="12000"/>
    <n v="3"/>
    <n v="36000"/>
  </r>
  <r>
    <s v="A003"/>
    <x v="1"/>
    <x v="1"/>
    <x v="3"/>
    <x v="8"/>
    <n v="3900"/>
    <n v="2"/>
    <n v="7800"/>
  </r>
  <r>
    <s v="A004"/>
    <x v="1"/>
    <x v="0"/>
    <x v="1"/>
    <x v="2"/>
    <n v="3990"/>
    <n v="5"/>
    <n v="19950"/>
  </r>
  <r>
    <s v="A001"/>
    <x v="1"/>
    <x v="3"/>
    <x v="2"/>
    <x v="4"/>
    <n v="1399"/>
    <n v="6"/>
    <n v="8394"/>
  </r>
  <r>
    <s v="A002"/>
    <x v="0"/>
    <x v="3"/>
    <x v="3"/>
    <x v="5"/>
    <n v="5980"/>
    <n v="4"/>
    <n v="23920"/>
  </r>
  <r>
    <s v="A004"/>
    <x v="0"/>
    <x v="3"/>
    <x v="0"/>
    <x v="1"/>
    <n v="3500"/>
    <n v="2"/>
    <n v="7000"/>
  </r>
  <r>
    <s v="A003"/>
    <x v="2"/>
    <x v="2"/>
    <x v="3"/>
    <x v="5"/>
    <n v="5980"/>
    <n v="1"/>
    <n v="5980"/>
  </r>
  <r>
    <s v="A002"/>
    <x v="0"/>
    <x v="2"/>
    <x v="2"/>
    <x v="4"/>
    <n v="1399"/>
    <n v="3"/>
    <n v="4197"/>
  </r>
  <r>
    <s v="A001"/>
    <x v="0"/>
    <x v="0"/>
    <x v="1"/>
    <x v="2"/>
    <n v="3990"/>
    <n v="5"/>
    <n v="19950"/>
  </r>
  <r>
    <s v="A003"/>
    <x v="1"/>
    <x v="0"/>
    <x v="1"/>
    <x v="3"/>
    <n v="9990"/>
    <n v="3"/>
    <n v="29970"/>
  </r>
  <r>
    <s v="A002"/>
    <x v="1"/>
    <x v="2"/>
    <x v="3"/>
    <x v="5"/>
    <n v="5980"/>
    <n v="7"/>
    <n v="41860"/>
  </r>
  <r>
    <s v="A001"/>
    <x v="0"/>
    <x v="3"/>
    <x v="0"/>
    <x v="1"/>
    <n v="3500"/>
    <n v="6"/>
    <n v="21000"/>
  </r>
  <r>
    <s v="A003"/>
    <x v="1"/>
    <x v="0"/>
    <x v="3"/>
    <x v="8"/>
    <n v="3900"/>
    <n v="5"/>
    <n v="19500"/>
  </r>
  <r>
    <s v="A004"/>
    <x v="2"/>
    <x v="3"/>
    <x v="2"/>
    <x v="7"/>
    <n v="2400"/>
    <n v="8"/>
    <n v="19200"/>
  </r>
  <r>
    <s v="A002"/>
    <x v="2"/>
    <x v="3"/>
    <x v="1"/>
    <x v="3"/>
    <n v="9990"/>
    <n v="8"/>
    <n v="79920"/>
  </r>
  <r>
    <s v="A004"/>
    <x v="1"/>
    <x v="1"/>
    <x v="3"/>
    <x v="8"/>
    <n v="3900"/>
    <n v="4"/>
    <n v="15600"/>
  </r>
  <r>
    <s v="A001"/>
    <x v="1"/>
    <x v="3"/>
    <x v="2"/>
    <x v="7"/>
    <n v="2400"/>
    <n v="1"/>
    <n v="2400"/>
  </r>
  <r>
    <s v="A004"/>
    <x v="1"/>
    <x v="1"/>
    <x v="3"/>
    <x v="8"/>
    <n v="3900"/>
    <n v="4"/>
    <n v="15600"/>
  </r>
  <r>
    <s v="A002"/>
    <x v="2"/>
    <x v="3"/>
    <x v="0"/>
    <x v="0"/>
    <n v="12000"/>
    <n v="3"/>
    <n v="36000"/>
  </r>
  <r>
    <s v="A002"/>
    <x v="2"/>
    <x v="0"/>
    <x v="0"/>
    <x v="1"/>
    <n v="3500"/>
    <n v="3"/>
    <n v="10500"/>
  </r>
  <r>
    <s v="A003"/>
    <x v="2"/>
    <x v="0"/>
    <x v="1"/>
    <x v="2"/>
    <n v="3990"/>
    <n v="2"/>
    <n v="7980"/>
  </r>
  <r>
    <s v="A001"/>
    <x v="1"/>
    <x v="2"/>
    <x v="3"/>
    <x v="5"/>
    <n v="5980"/>
    <n v="2"/>
    <n v="1196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B00-000000000000}" name="樞紐分析表1" cacheId="0" applyNumberFormats="0" applyBorderFormats="0" applyFontFormats="0" applyPatternFormats="0" applyAlignmentFormats="0" applyWidthHeightFormats="1" dataCaption="數值" updatedVersion="4" minRefreshableVersion="3" useAutoFormatting="1" itemPrintTitles="1" createdVersion="4" indent="0" outline="1" outlineData="1" multipleFieldFilters="0" chartFormat="2" rowHeaderCaption="產品名稱" colHeaderCaption="銷售地區">
  <location ref="A3:F9" firstHeaderRow="1" firstDataRow="2" firstDataCol="1" rowPageCount="1" colPageCount="1"/>
  <pivotFields count="8">
    <pivotField showAll="0"/>
    <pivotField axis="axisPage" multipleItemSelectionAllowed="1" showAll="0">
      <items count="4">
        <item x="0"/>
        <item x="1"/>
        <item x="2"/>
        <item t="default"/>
      </items>
    </pivotField>
    <pivotField axis="axisCol" showAll="0">
      <items count="5">
        <item x="1"/>
        <item x="0"/>
        <item x="3"/>
        <item x="2"/>
        <item t="default"/>
      </items>
    </pivotField>
    <pivotField axis="axisRow" showAll="0">
      <items count="5">
        <item sd="0" x="0"/>
        <item sd="0" x="1"/>
        <item sd="0" x="3"/>
        <item sd="0" x="2"/>
        <item t="default"/>
      </items>
    </pivotField>
    <pivotField axis="axisRow" showAll="0">
      <items count="10">
        <item x="4"/>
        <item x="7"/>
        <item x="8"/>
        <item x="5"/>
        <item x="1"/>
        <item x="6"/>
        <item x="0"/>
        <item x="2"/>
        <item x="3"/>
        <item t="default"/>
      </items>
    </pivotField>
    <pivotField showAll="0"/>
    <pivotField dataField="1" showAll="0"/>
    <pivotField showAll="0"/>
  </pivotFields>
  <rowFields count="2">
    <field x="3"/>
    <field x="4"/>
  </rowFields>
  <rowItems count="5">
    <i>
      <x/>
    </i>
    <i>
      <x v="1"/>
    </i>
    <i>
      <x v="2"/>
    </i>
    <i>
      <x v="3"/>
    </i>
    <i t="grand">
      <x/>
    </i>
  </rowItems>
  <colFields count="1">
    <field x="2"/>
  </colFields>
  <colItems count="5">
    <i>
      <x/>
    </i>
    <i>
      <x v="1"/>
    </i>
    <i>
      <x v="2"/>
    </i>
    <i>
      <x v="3"/>
    </i>
    <i t="grand">
      <x/>
    </i>
  </colItems>
  <pageFields count="1">
    <pageField fld="1" hier="-1"/>
  </pageFields>
  <dataFields count="1">
    <dataField name="加總 - 數量" fld="6" baseField="0" baseItem="0"/>
  </dataFields>
  <chartFormats count="4">
    <chartFormat chart="1" format="4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1" format="5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1" format="6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1" format="7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D00-000000000000}" name="樞紐分析表1" cacheId="1" applyNumberFormats="0" applyBorderFormats="0" applyFontFormats="0" applyPatternFormats="0" applyAlignmentFormats="0" applyWidthHeightFormats="1" dataCaption="數值" updatedVersion="4" minRefreshableVersion="3" useAutoFormatting="1" itemPrintTitles="1" createdVersion="4" indent="0" outline="1" outlineData="1" multipleFieldFilters="0" chartFormat="2" rowHeaderCaption="產品名稱" colHeaderCaption="銷售地區">
  <location ref="A3:F18" firstHeaderRow="1" firstDataRow="2" firstDataCol="1" rowPageCount="1" colPageCount="1"/>
  <pivotFields count="8">
    <pivotField showAll="0"/>
    <pivotField axis="axisPage" multipleItemSelectionAllowed="1" showAll="0">
      <items count="4">
        <item x="0"/>
        <item x="1"/>
        <item x="2"/>
        <item t="default"/>
      </items>
    </pivotField>
    <pivotField axis="axisCol" showAll="0">
      <items count="5">
        <item x="1"/>
        <item x="0"/>
        <item x="3"/>
        <item x="2"/>
        <item t="default"/>
      </items>
    </pivotField>
    <pivotField axis="axisRow" showAll="0">
      <items count="5">
        <item x="0"/>
        <item x="1"/>
        <item x="3"/>
        <item x="2"/>
        <item t="default"/>
      </items>
    </pivotField>
    <pivotField axis="axisRow" showAll="0">
      <items count="10">
        <item x="4"/>
        <item x="7"/>
        <item x="8"/>
        <item x="5"/>
        <item x="1"/>
        <item x="6"/>
        <item x="0"/>
        <item x="2"/>
        <item x="3"/>
        <item t="default"/>
      </items>
    </pivotField>
    <pivotField showAll="0"/>
    <pivotField dataField="1" showAll="0"/>
    <pivotField showAll="0"/>
  </pivotFields>
  <rowFields count="2">
    <field x="3"/>
    <field x="4"/>
  </rowFields>
  <rowItems count="14">
    <i>
      <x/>
    </i>
    <i r="1">
      <x v="4"/>
    </i>
    <i r="1">
      <x v="5"/>
    </i>
    <i r="1">
      <x v="6"/>
    </i>
    <i>
      <x v="1"/>
    </i>
    <i r="1">
      <x v="7"/>
    </i>
    <i r="1">
      <x v="8"/>
    </i>
    <i>
      <x v="2"/>
    </i>
    <i r="1">
      <x v="2"/>
    </i>
    <i r="1">
      <x v="3"/>
    </i>
    <i>
      <x v="3"/>
    </i>
    <i r="1">
      <x/>
    </i>
    <i r="1">
      <x v="1"/>
    </i>
    <i t="grand">
      <x/>
    </i>
  </rowItems>
  <colFields count="1">
    <field x="2"/>
  </colFields>
  <colItems count="5">
    <i>
      <x/>
    </i>
    <i>
      <x v="1"/>
    </i>
    <i>
      <x v="2"/>
    </i>
    <i>
      <x v="3"/>
    </i>
    <i t="grand">
      <x/>
    </i>
  </colItems>
  <pageFields count="1">
    <pageField fld="1" hier="-1"/>
  </pageFields>
  <dataFields count="1">
    <dataField name="加總 - 數量" fld="6" baseField="0" baseItem="0"/>
  </dataFields>
  <conditionalFormats count="2">
    <conditionalFormat type="all" priority="2">
      <pivotAreas count="4">
        <pivotArea type="data" collapsedLevelsAreSubtotals="1" fieldPosition="0">
          <references count="3">
            <reference field="4294967294" count="1" selected="0">
              <x v="0"/>
            </reference>
            <reference field="2" count="4" selected="0">
              <x v="0"/>
              <x v="1"/>
              <x v="2"/>
              <x v="3"/>
            </reference>
            <reference field="3" count="1">
              <x v="0"/>
            </reference>
          </references>
        </pivotArea>
        <pivotArea type="data" collapsedLevelsAreSubtotals="1" fieldPosition="0">
          <references count="3">
            <reference field="4294967294" count="1" selected="0">
              <x v="0"/>
            </reference>
            <reference field="2" count="4" selected="0">
              <x v="0"/>
              <x v="1"/>
              <x v="2"/>
              <x v="3"/>
            </reference>
            <reference field="3" count="1">
              <x v="1"/>
            </reference>
          </references>
        </pivotArea>
        <pivotArea type="data" collapsedLevelsAreSubtotals="1" fieldPosition="0">
          <references count="3">
            <reference field="4294967294" count="1" selected="0">
              <x v="0"/>
            </reference>
            <reference field="2" count="4" selected="0">
              <x v="0"/>
              <x v="1"/>
              <x v="2"/>
              <x v="3"/>
            </reference>
            <reference field="3" count="1">
              <x v="2"/>
            </reference>
          </references>
        </pivotArea>
        <pivotArea type="data" collapsedLevelsAreSubtotals="1" fieldPosition="0">
          <references count="3">
            <reference field="4294967294" count="1" selected="0">
              <x v="0"/>
            </reference>
            <reference field="2" count="4" selected="0">
              <x v="0"/>
              <x v="1"/>
              <x v="2"/>
              <x v="3"/>
            </reference>
            <reference field="3" count="1">
              <x v="3"/>
            </reference>
          </references>
        </pivotArea>
      </pivotAreas>
    </conditionalFormat>
    <conditionalFormat scope="field" priority="1">
      <pivotAreas count="1">
        <pivotArea outline="0" collapsedLevelsAreSubtotals="1" fieldPosition="0">
          <references count="3">
            <reference field="4294967294" count="1" selected="0">
              <x v="0"/>
            </reference>
            <reference field="2" count="0" selected="0"/>
            <reference field="4" count="0" selected="0"/>
          </references>
        </pivotArea>
      </pivotAreas>
    </conditionalFormat>
  </conditionalFormats>
  <chartFormats count="4">
    <chartFormat chart="1" format="4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1" format="5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1" format="6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1" format="7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表格1" displayName="表格1" ref="A1:H109" totalsRowShown="0" headerRowDxfId="11" dataDxfId="9" headerRowBorderDxfId="10">
  <autoFilter ref="A1:H109" xr:uid="{00000000-0009-0000-0100-000001000000}"/>
  <tableColumns count="8">
    <tableColumn id="1" xr3:uid="{00000000-0010-0000-0000-000001000000}" name="業務員編號" dataDxfId="8"/>
    <tableColumn id="2" xr3:uid="{00000000-0010-0000-0000-000002000000}" name="月份" dataDxfId="7"/>
    <tableColumn id="3" xr3:uid="{00000000-0010-0000-0000-000003000000}" name="銷售地區" dataDxfId="6"/>
    <tableColumn id="4" xr3:uid="{00000000-0010-0000-0000-000004000000}" name="產品名稱" dataDxfId="5"/>
    <tableColumn id="5" xr3:uid="{00000000-0010-0000-0000-000005000000}" name="型號" dataDxfId="4"/>
    <tableColumn id="6" xr3:uid="{00000000-0010-0000-0000-000006000000}" name="單價" dataDxfId="3">
      <calculatedColumnFormula>IF(E2="",VALUE(0),VLOOKUP(E2,[1]產品資料!$F$2:$G$10,2,FALSE))</calculatedColumnFormula>
    </tableColumn>
    <tableColumn id="7" xr3:uid="{00000000-0010-0000-0000-000007000000}" name="數量" dataDxfId="2"/>
    <tableColumn id="8" xr3:uid="{00000000-0010-0000-0000-000008000000}" name="合計" dataDxfId="1">
      <calculatedColumnFormula>F2*G2</calculatedColumnFormula>
    </tableColumn>
  </tableColumns>
  <tableStyleInfo name="TableStyleMedium9" showFirstColumn="0" showLastColumn="0" showRowStripes="1" showColumnStripes="0"/>
</table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行雲流水">
  <a:themeElements>
    <a:clrScheme name="行雲流水">
      <a:dk1>
        <a:sysClr val="windowText" lastClr="000000"/>
      </a:dk1>
      <a:lt1>
        <a:sysClr val="window" lastClr="FFFFFF"/>
      </a:lt1>
      <a:dk2>
        <a:srgbClr val="411401"/>
      </a:dk2>
      <a:lt2>
        <a:srgbClr val="FFE6E6"/>
      </a:lt2>
      <a:accent1>
        <a:srgbClr val="A24A48"/>
      </a:accent1>
      <a:accent2>
        <a:srgbClr val="B2935C"/>
      </a:accent2>
      <a:accent3>
        <a:srgbClr val="6A9A9A"/>
      </a:accent3>
      <a:accent4>
        <a:srgbClr val="B2B787"/>
      </a:accent4>
      <a:accent5>
        <a:srgbClr val="91644B"/>
      </a:accent5>
      <a:accent6>
        <a:srgbClr val="654A76"/>
      </a:accent6>
      <a:hlink>
        <a:srgbClr val="00A800"/>
      </a:hlink>
      <a:folHlink>
        <a:srgbClr val="FF00FF"/>
      </a:folHlink>
    </a:clrScheme>
    <a:fontScheme name="行雲流水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华文行楷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ajorFont>
      <a:minorFont>
        <a:latin typeface="Calibri"/>
        <a:ea typeface=""/>
        <a:cs typeface=""/>
        <a:font script="Jpan" typeface="ＭＳ Ｐ明朝"/>
        <a:font script="Hang" typeface="HY견명조"/>
        <a:font script="Hans" typeface="华文行楷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inorFont>
    </a:fontScheme>
    <a:fmtScheme name="行雲流水">
      <a:fillStyleLst>
        <a:solidFill>
          <a:schemeClr val="phClr"/>
        </a:solidFill>
        <a:gradFill rotWithShape="1">
          <a:gsLst>
            <a:gs pos="0">
              <a:schemeClr val="phClr">
                <a:tint val="90000"/>
                <a:satMod val="130000"/>
              </a:schemeClr>
            </a:gs>
            <a:gs pos="50000">
              <a:schemeClr val="phClr">
                <a:tint val="45000"/>
                <a:satMod val="220000"/>
              </a:schemeClr>
            </a:gs>
            <a:gs pos="100000">
              <a:schemeClr val="phClr">
                <a:tint val="90000"/>
                <a:satMod val="130000"/>
              </a:schemeClr>
            </a:gs>
          </a:gsLst>
          <a:lin ang="5400000" scaled="1"/>
        </a:gradFill>
        <a:gradFill rotWithShape="1">
          <a:gsLst>
            <a:gs pos="0">
              <a:schemeClr val="phClr">
                <a:tint val="100000"/>
                <a:shade val="90000"/>
                <a:hueMod val="100000"/>
                <a:satMod val="200000"/>
              </a:schemeClr>
            </a:gs>
            <a:gs pos="50000">
              <a:schemeClr val="phClr">
                <a:tint val="100000"/>
                <a:shade val="60000"/>
                <a:hueMod val="100000"/>
                <a:satMod val="180000"/>
              </a:schemeClr>
            </a:gs>
            <a:gs pos="100000">
              <a:schemeClr val="phClr">
                <a:tint val="100000"/>
                <a:shade val="90000"/>
                <a:hueMod val="100000"/>
                <a:satMod val="200000"/>
              </a:schemeClr>
            </a:gs>
          </a:gsLst>
          <a:lin ang="5400000" scaled="1"/>
        </a:gradFill>
      </a:fillStyleLst>
      <a:lnStyleLst>
        <a:ln w="12700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dbl" algn="ctr">
          <a:solidFill>
            <a:schemeClr val="phClr"/>
          </a:solidFill>
          <a:prstDash val="solid"/>
        </a:ln>
      </a:lnStyleLst>
      <a:effectStyleLst>
        <a:effectStyle>
          <a:effectLst>
            <a:glow rad="50600">
              <a:schemeClr val="phClr">
                <a:alpha val="40000"/>
              </a:schemeClr>
            </a:glow>
          </a:effectLst>
        </a:effectStyle>
        <a:effectStyle>
          <a:effectLst>
            <a:glow rad="101600">
              <a:schemeClr val="phClr">
                <a:alpha val="60000"/>
              </a:schemeClr>
            </a:glow>
          </a:effectLst>
          <a:scene3d>
            <a:camera prst="isometricLeftDown" fov="0">
              <a:rot lat="0" lon="0" rev="0"/>
            </a:camera>
            <a:lightRig rig="harsh" dir="tl">
              <a:rot lat="0" lon="0" rev="14280000"/>
            </a:lightRig>
          </a:scene3d>
          <a:sp3d prstMaterial="flat">
            <a:bevelT w="38100" h="50800" prst="softRound"/>
          </a:sp3d>
        </a:effectStyle>
        <a:effectStyle>
          <a:effectLst>
            <a:glow>
              <a:schemeClr val="phClr"/>
            </a:glow>
          </a:effectLst>
          <a:scene3d>
            <a:camera prst="isometricLeftDown">
              <a:rot lat="0" lon="0" rev="0"/>
            </a:camera>
            <a:lightRig rig="harsh" dir="tl">
              <a:rot lat="0" lon="0" rev="14280000"/>
            </a:lightRig>
          </a:scene3d>
          <a:sp3d extrusionH="63500" contourW="38100" prstMaterial="flat">
            <a:bevelT w="50800" h="63500" prst="softRound"/>
            <a:contourClr>
              <a:schemeClr val="phClr">
                <a:tint val="5"/>
                <a:satMod val="13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100000"/>
                <a:shade val="80000"/>
                <a:hueMod val="100000"/>
                <a:satMod val="300000"/>
              </a:schemeClr>
            </a:gs>
            <a:gs pos="72000">
              <a:schemeClr val="phClr">
                <a:tint val="100000"/>
                <a:shade val="100000"/>
                <a:hueMod val="100000"/>
                <a:satMod val="100000"/>
              </a:schemeClr>
            </a:gs>
            <a:gs pos="81000">
              <a:schemeClr val="phClr">
                <a:tint val="98000"/>
                <a:shade val="100000"/>
                <a:hueMod val="100000"/>
                <a:satMod val="150000"/>
              </a:schemeClr>
            </a:gs>
            <a:gs pos="100000">
              <a:schemeClr val="phClr">
                <a:tint val="100000"/>
                <a:shade val="100000"/>
                <a:hueMod val="100000"/>
                <a:satMod val="200000"/>
              </a:schemeClr>
            </a:gs>
          </a:gsLst>
          <a:lin ang="16200000" scaled="1"/>
        </a:gradFill>
        <a:blipFill>
          <a:blip xmlns:r="http://schemas.openxmlformats.org/officeDocument/2006/relationships" r:embed="rId1">
            <a:duotone>
              <a:schemeClr val="phClr">
                <a:tint val="100000"/>
                <a:shade val="39000"/>
                <a:hueMod val="100000"/>
                <a:satMod val="150000"/>
              </a:schemeClr>
              <a:schemeClr val="phClr">
                <a:tint val="90000"/>
                <a:shade val="100000"/>
                <a:hueMod val="100000"/>
                <a:satMod val="120000"/>
              </a:schemeClr>
            </a:duotone>
          </a:blip>
          <a:stretch>
            <a:fillRect/>
          </a:stretch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3"/>
  <sheetViews>
    <sheetView workbookViewId="0">
      <selection activeCell="B21" sqref="B21"/>
    </sheetView>
  </sheetViews>
  <sheetFormatPr defaultRowHeight="16.2" x14ac:dyDescent="0.3"/>
  <cols>
    <col min="1" max="1" width="13.44140625" customWidth="1"/>
  </cols>
  <sheetData>
    <row r="1" spans="1:1" x14ac:dyDescent="0.3">
      <c r="A1" s="20" t="s">
        <v>109</v>
      </c>
    </row>
    <row r="2" spans="1:1" x14ac:dyDescent="0.3">
      <c r="A2" s="29" t="s">
        <v>103</v>
      </c>
    </row>
    <row r="3" spans="1:1" x14ac:dyDescent="0.3">
      <c r="A3" t="s">
        <v>104</v>
      </c>
    </row>
    <row r="4" spans="1:1" x14ac:dyDescent="0.3">
      <c r="A4" t="s">
        <v>105</v>
      </c>
    </row>
    <row r="5" spans="1:1" x14ac:dyDescent="0.3">
      <c r="A5" s="29" t="s">
        <v>106</v>
      </c>
    </row>
    <row r="6" spans="1:1" x14ac:dyDescent="0.3">
      <c r="A6" t="s">
        <v>107</v>
      </c>
    </row>
    <row r="7" spans="1:1" x14ac:dyDescent="0.3">
      <c r="A7" t="s">
        <v>108</v>
      </c>
    </row>
    <row r="10" spans="1:1" x14ac:dyDescent="0.3">
      <c r="A10" s="29" t="s">
        <v>103</v>
      </c>
    </row>
    <row r="12" spans="1:1" ht="19.8" x14ac:dyDescent="0.3">
      <c r="A12" s="30" t="s">
        <v>115</v>
      </c>
    </row>
    <row r="17" spans="1:2" x14ac:dyDescent="0.3">
      <c r="A17" s="33" t="s">
        <v>116</v>
      </c>
    </row>
    <row r="18" spans="1:2" x14ac:dyDescent="0.3">
      <c r="A18" s="34" t="s">
        <v>138</v>
      </c>
    </row>
    <row r="19" spans="1:2" x14ac:dyDescent="0.3">
      <c r="A19" s="34"/>
    </row>
    <row r="20" spans="1:2" x14ac:dyDescent="0.3">
      <c r="A20" s="35" t="s">
        <v>139</v>
      </c>
      <c r="B20" t="s">
        <v>144</v>
      </c>
    </row>
    <row r="21" spans="1:2" x14ac:dyDescent="0.3">
      <c r="A21" s="29" t="s">
        <v>137</v>
      </c>
      <c r="B21" t="s">
        <v>141</v>
      </c>
    </row>
    <row r="22" spans="1:2" x14ac:dyDescent="0.3">
      <c r="A22" s="36" t="s">
        <v>140</v>
      </c>
      <c r="B22" t="s">
        <v>142</v>
      </c>
    </row>
    <row r="23" spans="1:2" x14ac:dyDescent="0.3">
      <c r="B23" t="s">
        <v>143</v>
      </c>
    </row>
  </sheetData>
  <phoneticPr fontId="2" type="noConversion"/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tabSelected="1" workbookViewId="0">
      <selection activeCell="K22" sqref="K22"/>
    </sheetView>
  </sheetViews>
  <sheetFormatPr defaultRowHeight="16.2" x14ac:dyDescent="0.3"/>
  <sheetData/>
  <phoneticPr fontId="2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6" tint="-0.249977111117893"/>
  </sheetPr>
  <dimension ref="A1:F9"/>
  <sheetViews>
    <sheetView workbookViewId="0">
      <selection activeCell="B4" sqref="B4"/>
    </sheetView>
  </sheetViews>
  <sheetFormatPr defaultRowHeight="16.2" x14ac:dyDescent="0.3"/>
  <cols>
    <col min="1" max="1" width="12.44140625" customWidth="1"/>
    <col min="2" max="2" width="11.44140625" customWidth="1"/>
    <col min="3" max="3" width="7.6640625" customWidth="1"/>
    <col min="4" max="4" width="8.33203125" customWidth="1"/>
    <col min="5" max="5" width="8" customWidth="1"/>
    <col min="6" max="6" width="6" customWidth="1"/>
  </cols>
  <sheetData>
    <row r="1" spans="1:6" x14ac:dyDescent="0.3">
      <c r="A1" t="s">
        <v>146</v>
      </c>
      <c r="B1" t="s">
        <v>147</v>
      </c>
    </row>
    <row r="3" spans="1:6" x14ac:dyDescent="0.3">
      <c r="A3" t="s">
        <v>148</v>
      </c>
      <c r="B3" t="s">
        <v>149</v>
      </c>
    </row>
    <row r="4" spans="1:6" x14ac:dyDescent="0.3">
      <c r="A4" t="s">
        <v>150</v>
      </c>
      <c r="B4" t="s">
        <v>74</v>
      </c>
      <c r="C4" t="s">
        <v>42</v>
      </c>
      <c r="D4" t="s">
        <v>79</v>
      </c>
      <c r="E4" t="s">
        <v>77</v>
      </c>
      <c r="F4" t="s">
        <v>93</v>
      </c>
    </row>
    <row r="5" spans="1:6" x14ac:dyDescent="0.3">
      <c r="A5" s="38" t="s">
        <v>20</v>
      </c>
      <c r="B5" s="39">
        <v>41</v>
      </c>
      <c r="C5" s="39">
        <v>42</v>
      </c>
      <c r="D5" s="39">
        <v>36</v>
      </c>
      <c r="E5" s="39">
        <v>12</v>
      </c>
      <c r="F5" s="39">
        <v>131</v>
      </c>
    </row>
    <row r="6" spans="1:6" x14ac:dyDescent="0.3">
      <c r="A6" s="38" t="s">
        <v>57</v>
      </c>
      <c r="B6" s="39">
        <v>26</v>
      </c>
      <c r="C6" s="39">
        <v>36</v>
      </c>
      <c r="D6" s="39">
        <v>21</v>
      </c>
      <c r="E6" s="39">
        <v>7</v>
      </c>
      <c r="F6" s="39">
        <v>90</v>
      </c>
    </row>
    <row r="7" spans="1:6" x14ac:dyDescent="0.3">
      <c r="A7" s="38" t="s">
        <v>151</v>
      </c>
      <c r="B7" s="39">
        <v>17</v>
      </c>
      <c r="C7" s="39">
        <v>19</v>
      </c>
      <c r="D7" s="39">
        <v>59</v>
      </c>
      <c r="E7" s="39">
        <v>16</v>
      </c>
      <c r="F7" s="39">
        <v>111</v>
      </c>
    </row>
    <row r="8" spans="1:6" x14ac:dyDescent="0.3">
      <c r="A8" s="38" t="s">
        <v>152</v>
      </c>
      <c r="B8" s="39">
        <v>16</v>
      </c>
      <c r="C8" s="39">
        <v>30</v>
      </c>
      <c r="D8" s="39">
        <v>32</v>
      </c>
      <c r="E8" s="39">
        <v>36</v>
      </c>
      <c r="F8" s="39">
        <v>114</v>
      </c>
    </row>
    <row r="9" spans="1:6" x14ac:dyDescent="0.3">
      <c r="A9" s="38" t="s">
        <v>93</v>
      </c>
      <c r="B9" s="39">
        <v>100</v>
      </c>
      <c r="C9" s="39">
        <v>127</v>
      </c>
      <c r="D9" s="39">
        <v>148</v>
      </c>
      <c r="E9" s="39">
        <v>71</v>
      </c>
      <c r="F9" s="39">
        <v>446</v>
      </c>
    </row>
  </sheetData>
  <phoneticPr fontId="2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6" tint="-0.249977111117893"/>
  </sheetPr>
  <dimension ref="A1:F18"/>
  <sheetViews>
    <sheetView workbookViewId="0">
      <selection activeCell="M17" sqref="M17"/>
    </sheetView>
  </sheetViews>
  <sheetFormatPr defaultRowHeight="16.2" x14ac:dyDescent="0.3"/>
  <cols>
    <col min="1" max="1" width="14" bestFit="1" customWidth="1"/>
    <col min="2" max="2" width="12.21875" bestFit="1" customWidth="1"/>
    <col min="3" max="5" width="6" bestFit="1" customWidth="1"/>
    <col min="6" max="6" width="6" customWidth="1"/>
    <col min="7" max="7" width="14" customWidth="1"/>
    <col min="8" max="8" width="10.109375" customWidth="1"/>
    <col min="9" max="11" width="6" customWidth="1"/>
    <col min="12" max="12" width="7.44140625" customWidth="1"/>
    <col min="13" max="13" width="6" customWidth="1"/>
    <col min="14" max="16" width="19.44140625" bestFit="1" customWidth="1"/>
    <col min="17" max="17" width="27.21875" bestFit="1" customWidth="1"/>
    <col min="18" max="18" width="20.21875" bestFit="1" customWidth="1"/>
  </cols>
  <sheetData>
    <row r="1" spans="1:6" x14ac:dyDescent="0.3">
      <c r="A1" t="s">
        <v>146</v>
      </c>
      <c r="B1" t="s">
        <v>147</v>
      </c>
    </row>
    <row r="3" spans="1:6" x14ac:dyDescent="0.3">
      <c r="A3" t="s">
        <v>148</v>
      </c>
      <c r="B3" t="s">
        <v>149</v>
      </c>
    </row>
    <row r="4" spans="1:6" x14ac:dyDescent="0.3">
      <c r="A4" t="s">
        <v>150</v>
      </c>
      <c r="B4" t="s">
        <v>74</v>
      </c>
      <c r="C4" t="s">
        <v>42</v>
      </c>
      <c r="D4" t="s">
        <v>79</v>
      </c>
      <c r="E4" t="s">
        <v>77</v>
      </c>
      <c r="F4" t="s">
        <v>93</v>
      </c>
    </row>
    <row r="5" spans="1:6" x14ac:dyDescent="0.3">
      <c r="A5" s="38" t="s">
        <v>20</v>
      </c>
      <c r="B5" s="39">
        <v>41</v>
      </c>
      <c r="C5" s="39">
        <v>42</v>
      </c>
      <c r="D5" s="39">
        <v>36</v>
      </c>
      <c r="E5" s="39">
        <v>12</v>
      </c>
      <c r="F5" s="39">
        <v>131</v>
      </c>
    </row>
    <row r="6" spans="1:6" x14ac:dyDescent="0.3">
      <c r="A6" s="40" t="s">
        <v>55</v>
      </c>
      <c r="B6" s="39">
        <v>8</v>
      </c>
      <c r="C6" s="39">
        <v>28</v>
      </c>
      <c r="D6" s="39">
        <v>14</v>
      </c>
      <c r="E6" s="39">
        <v>12</v>
      </c>
      <c r="F6" s="39">
        <v>62</v>
      </c>
    </row>
    <row r="7" spans="1:6" x14ac:dyDescent="0.3">
      <c r="A7" s="40" t="s">
        <v>75</v>
      </c>
      <c r="B7" s="39">
        <v>18</v>
      </c>
      <c r="C7" s="39">
        <v>12</v>
      </c>
      <c r="D7" s="39">
        <v>9</v>
      </c>
      <c r="E7" s="39"/>
      <c r="F7" s="39">
        <v>39</v>
      </c>
    </row>
    <row r="8" spans="1:6" x14ac:dyDescent="0.3">
      <c r="A8" s="40" t="s">
        <v>43</v>
      </c>
      <c r="B8" s="39">
        <v>15</v>
      </c>
      <c r="C8" s="39">
        <v>2</v>
      </c>
      <c r="D8" s="39">
        <v>13</v>
      </c>
      <c r="E8" s="39"/>
      <c r="F8" s="39">
        <v>30</v>
      </c>
    </row>
    <row r="9" spans="1:6" x14ac:dyDescent="0.3">
      <c r="A9" s="38" t="s">
        <v>57</v>
      </c>
      <c r="B9" s="39">
        <v>26</v>
      </c>
      <c r="C9" s="39">
        <v>36</v>
      </c>
      <c r="D9" s="39">
        <v>21</v>
      </c>
      <c r="E9" s="39">
        <v>7</v>
      </c>
      <c r="F9" s="39">
        <v>90</v>
      </c>
    </row>
    <row r="10" spans="1:6" x14ac:dyDescent="0.3">
      <c r="A10" s="40" t="s">
        <v>58</v>
      </c>
      <c r="B10" s="39">
        <v>7</v>
      </c>
      <c r="C10" s="39">
        <v>22</v>
      </c>
      <c r="D10" s="39">
        <v>10</v>
      </c>
      <c r="E10" s="39"/>
      <c r="F10" s="39">
        <v>39</v>
      </c>
    </row>
    <row r="11" spans="1:6" x14ac:dyDescent="0.3">
      <c r="A11" s="40" t="s">
        <v>65</v>
      </c>
      <c r="B11" s="39">
        <v>19</v>
      </c>
      <c r="C11" s="39">
        <v>14</v>
      </c>
      <c r="D11" s="39">
        <v>11</v>
      </c>
      <c r="E11" s="39">
        <v>7</v>
      </c>
      <c r="F11" s="39">
        <v>51</v>
      </c>
    </row>
    <row r="12" spans="1:6" x14ac:dyDescent="0.3">
      <c r="A12" s="38" t="s">
        <v>151</v>
      </c>
      <c r="B12" s="39">
        <v>17</v>
      </c>
      <c r="C12" s="39">
        <v>19</v>
      </c>
      <c r="D12" s="39">
        <v>59</v>
      </c>
      <c r="E12" s="39">
        <v>16</v>
      </c>
      <c r="F12" s="39">
        <v>111</v>
      </c>
    </row>
    <row r="13" spans="1:6" x14ac:dyDescent="0.3">
      <c r="A13" s="40" t="s">
        <v>78</v>
      </c>
      <c r="B13" s="39">
        <v>12</v>
      </c>
      <c r="C13" s="39">
        <v>15</v>
      </c>
      <c r="D13" s="39">
        <v>34</v>
      </c>
      <c r="E13" s="39">
        <v>4</v>
      </c>
      <c r="F13" s="39">
        <v>65</v>
      </c>
    </row>
    <row r="14" spans="1:6" x14ac:dyDescent="0.3">
      <c r="A14" s="40" t="s">
        <v>72</v>
      </c>
      <c r="B14" s="39">
        <v>5</v>
      </c>
      <c r="C14" s="39">
        <v>4</v>
      </c>
      <c r="D14" s="39">
        <v>25</v>
      </c>
      <c r="E14" s="39">
        <v>12</v>
      </c>
      <c r="F14" s="39">
        <v>46</v>
      </c>
    </row>
    <row r="15" spans="1:6" x14ac:dyDescent="0.3">
      <c r="A15" s="38" t="s">
        <v>152</v>
      </c>
      <c r="B15" s="39">
        <v>16</v>
      </c>
      <c r="C15" s="39">
        <v>30</v>
      </c>
      <c r="D15" s="39">
        <v>32</v>
      </c>
      <c r="E15" s="39">
        <v>36</v>
      </c>
      <c r="F15" s="39">
        <v>114</v>
      </c>
    </row>
    <row r="16" spans="1:6" x14ac:dyDescent="0.3">
      <c r="A16" s="40" t="s">
        <v>69</v>
      </c>
      <c r="B16" s="39">
        <v>7</v>
      </c>
      <c r="C16" s="39">
        <v>24</v>
      </c>
      <c r="D16" s="39">
        <v>15</v>
      </c>
      <c r="E16" s="39">
        <v>16</v>
      </c>
      <c r="F16" s="39">
        <v>62</v>
      </c>
    </row>
    <row r="17" spans="1:6" x14ac:dyDescent="0.3">
      <c r="A17" s="40" t="s">
        <v>76</v>
      </c>
      <c r="B17" s="39">
        <v>9</v>
      </c>
      <c r="C17" s="39">
        <v>6</v>
      </c>
      <c r="D17" s="39">
        <v>17</v>
      </c>
      <c r="E17" s="39">
        <v>20</v>
      </c>
      <c r="F17" s="39">
        <v>52</v>
      </c>
    </row>
    <row r="18" spans="1:6" x14ac:dyDescent="0.3">
      <c r="A18" s="38" t="s">
        <v>93</v>
      </c>
      <c r="B18" s="39">
        <v>100</v>
      </c>
      <c r="C18" s="39">
        <v>127</v>
      </c>
      <c r="D18" s="39">
        <v>148</v>
      </c>
      <c r="E18" s="39">
        <v>71</v>
      </c>
      <c r="F18" s="39">
        <v>446</v>
      </c>
    </row>
  </sheetData>
  <phoneticPr fontId="2" type="noConversion"/>
  <conditionalFormatting pivot="1" sqref="B5:E5 B9:E9 B12:E12 B15:E15">
    <cfRule type="aboveAverage" dxfId="0" priority="2"/>
  </conditionalFormatting>
  <conditionalFormatting pivot="1" sqref="B6:E8 B10:E11 B13:E14 B16:E17">
    <cfRule type="iconSet" priority="1">
      <iconSet iconSet="3Flags">
        <cfvo type="percent" val="0"/>
        <cfvo type="percent" val="33"/>
        <cfvo type="percent" val="67"/>
      </iconSet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0"/>
  <sheetViews>
    <sheetView workbookViewId="0">
      <selection activeCell="C34" sqref="C34"/>
    </sheetView>
  </sheetViews>
  <sheetFormatPr defaultRowHeight="16.2" x14ac:dyDescent="0.3"/>
  <cols>
    <col min="1" max="1" width="13.77734375" style="1" customWidth="1"/>
    <col min="2" max="2" width="7.33203125" style="1" customWidth="1"/>
    <col min="3" max="3" width="12.21875" style="1" customWidth="1"/>
    <col min="4" max="4" width="12" style="1" customWidth="1"/>
    <col min="5" max="5" width="10.88671875" style="10" customWidth="1"/>
    <col min="6" max="6" width="8.33203125" style="1" customWidth="1"/>
    <col min="7" max="7" width="8.44140625" style="1" customWidth="1"/>
    <col min="8" max="8" width="12.33203125" style="1" customWidth="1"/>
  </cols>
  <sheetData>
    <row r="1" spans="1:8" ht="20.399999999999999" customHeight="1" thickBot="1" x14ac:dyDescent="0.35">
      <c r="A1" s="7" t="s">
        <v>0</v>
      </c>
      <c r="B1" s="7" t="s">
        <v>1</v>
      </c>
      <c r="C1" s="7" t="s">
        <v>2</v>
      </c>
      <c r="D1" s="7" t="s">
        <v>19</v>
      </c>
      <c r="E1" s="7" t="s">
        <v>3</v>
      </c>
      <c r="F1" s="7" t="s">
        <v>4</v>
      </c>
      <c r="G1" s="7" t="s">
        <v>5</v>
      </c>
      <c r="H1" s="7" t="s">
        <v>6</v>
      </c>
    </row>
    <row r="2" spans="1:8" ht="16.8" thickTop="1" x14ac:dyDescent="0.3">
      <c r="A2"/>
      <c r="B2"/>
      <c r="C2"/>
      <c r="D2"/>
      <c r="E2"/>
      <c r="F2"/>
      <c r="G2"/>
      <c r="H2"/>
    </row>
    <row r="3" spans="1:8" x14ac:dyDescent="0.3">
      <c r="A3"/>
      <c r="B3"/>
      <c r="C3"/>
      <c r="D3"/>
      <c r="E3"/>
      <c r="F3"/>
      <c r="G3"/>
      <c r="H3"/>
    </row>
    <row r="4" spans="1:8" x14ac:dyDescent="0.3">
      <c r="A4"/>
      <c r="B4"/>
      <c r="C4"/>
      <c r="D4"/>
      <c r="E4"/>
      <c r="F4"/>
      <c r="G4"/>
      <c r="H4"/>
    </row>
    <row r="5" spans="1:8" x14ac:dyDescent="0.3">
      <c r="A5"/>
      <c r="B5"/>
      <c r="C5"/>
      <c r="D5"/>
      <c r="E5"/>
      <c r="F5"/>
      <c r="G5"/>
      <c r="H5"/>
    </row>
    <row r="6" spans="1:8" x14ac:dyDescent="0.3">
      <c r="A6"/>
      <c r="B6"/>
      <c r="C6"/>
      <c r="D6"/>
      <c r="E6"/>
      <c r="F6"/>
      <c r="G6"/>
      <c r="H6"/>
    </row>
    <row r="7" spans="1:8" x14ac:dyDescent="0.3">
      <c r="A7"/>
      <c r="B7"/>
      <c r="C7"/>
      <c r="D7"/>
      <c r="E7"/>
      <c r="F7"/>
      <c r="G7"/>
      <c r="H7"/>
    </row>
    <row r="8" spans="1:8" x14ac:dyDescent="0.3">
      <c r="A8"/>
      <c r="B8"/>
      <c r="C8"/>
      <c r="D8"/>
      <c r="E8"/>
      <c r="F8"/>
      <c r="G8"/>
      <c r="H8"/>
    </row>
    <row r="9" spans="1:8" x14ac:dyDescent="0.3">
      <c r="A9"/>
      <c r="B9"/>
      <c r="C9"/>
      <c r="D9"/>
      <c r="E9"/>
      <c r="F9"/>
      <c r="G9"/>
      <c r="H9"/>
    </row>
    <row r="10" spans="1:8" x14ac:dyDescent="0.3">
      <c r="A10"/>
      <c r="B10"/>
      <c r="C10"/>
      <c r="D10"/>
      <c r="E10"/>
      <c r="F10"/>
      <c r="G10"/>
      <c r="H10"/>
    </row>
  </sheetData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2" tint="-9.9978637043366805E-2"/>
  </sheetPr>
  <dimension ref="A1:J30"/>
  <sheetViews>
    <sheetView zoomScale="85" zoomScaleNormal="85" workbookViewId="0">
      <selection activeCell="H30" sqref="H30"/>
    </sheetView>
  </sheetViews>
  <sheetFormatPr defaultRowHeight="16.2" x14ac:dyDescent="0.3"/>
  <cols>
    <col min="1" max="1" width="14.44140625" style="1" customWidth="1"/>
    <col min="2" max="2" width="7.44140625" style="1" customWidth="1"/>
    <col min="3" max="4" width="12.21875" style="1" customWidth="1"/>
    <col min="5" max="5" width="10.88671875" style="10" customWidth="1"/>
    <col min="6" max="6" width="8.33203125" style="1" customWidth="1"/>
    <col min="7" max="7" width="8.44140625" style="1" customWidth="1"/>
    <col min="8" max="8" width="20.77734375" style="1" customWidth="1"/>
    <col min="9" max="9" width="11.33203125" customWidth="1"/>
  </cols>
  <sheetData>
    <row r="1" spans="1:10" ht="20.399999999999999" customHeight="1" thickBot="1" x14ac:dyDescent="0.35">
      <c r="A1" s="7" t="s">
        <v>33</v>
      </c>
      <c r="B1" s="7" t="s">
        <v>34</v>
      </c>
      <c r="C1" s="7" t="s">
        <v>35</v>
      </c>
      <c r="D1" s="7" t="s">
        <v>36</v>
      </c>
      <c r="E1" s="37" t="s">
        <v>37</v>
      </c>
      <c r="F1" s="7" t="s">
        <v>38</v>
      </c>
      <c r="G1" s="7" t="s">
        <v>39</v>
      </c>
      <c r="H1" s="7" t="s">
        <v>40</v>
      </c>
      <c r="J1" s="31" t="s">
        <v>126</v>
      </c>
    </row>
    <row r="2" spans="1:10" ht="16.8" thickTop="1" x14ac:dyDescent="0.3">
      <c r="A2" s="11" t="s">
        <v>41</v>
      </c>
      <c r="B2" s="11">
        <v>1</v>
      </c>
      <c r="C2" s="11" t="s">
        <v>42</v>
      </c>
      <c r="D2" s="11" t="s">
        <v>20</v>
      </c>
      <c r="E2" s="12" t="s">
        <v>110</v>
      </c>
      <c r="F2" s="11">
        <f>IF(E2="",VALUE(0),VLOOKUP(E2,[3]產品資料!$F$2:$G$10,2,FALSE))</f>
        <v>12000</v>
      </c>
      <c r="G2" s="11">
        <v>2</v>
      </c>
      <c r="H2" s="13">
        <f>F2*G2</f>
        <v>24000</v>
      </c>
      <c r="J2" t="s">
        <v>45</v>
      </c>
    </row>
    <row r="3" spans="1:10" x14ac:dyDescent="0.3">
      <c r="A3"/>
      <c r="B3"/>
      <c r="C3"/>
      <c r="D3"/>
      <c r="E3"/>
      <c r="F3"/>
      <c r="G3"/>
      <c r="H3"/>
      <c r="J3" t="s">
        <v>125</v>
      </c>
    </row>
    <row r="4" spans="1:10" x14ac:dyDescent="0.3">
      <c r="A4"/>
      <c r="B4"/>
      <c r="C4"/>
      <c r="D4"/>
      <c r="E4"/>
      <c r="F4"/>
      <c r="G4"/>
      <c r="H4"/>
      <c r="J4" t="s">
        <v>44</v>
      </c>
    </row>
    <row r="5" spans="1:10" x14ac:dyDescent="0.3">
      <c r="A5" t="s">
        <v>130</v>
      </c>
      <c r="B5"/>
      <c r="D5" t="s">
        <v>130</v>
      </c>
      <c r="F5"/>
      <c r="G5"/>
      <c r="H5"/>
    </row>
    <row r="6" spans="1:10" x14ac:dyDescent="0.3">
      <c r="A6"/>
      <c r="B6"/>
      <c r="D6"/>
      <c r="E6"/>
      <c r="G6"/>
      <c r="H6"/>
      <c r="J6" s="20" t="s">
        <v>121</v>
      </c>
    </row>
    <row r="7" spans="1:10" x14ac:dyDescent="0.3">
      <c r="A7"/>
      <c r="B7"/>
      <c r="C7"/>
      <c r="D7"/>
      <c r="F7"/>
      <c r="G7"/>
      <c r="H7"/>
      <c r="J7" t="s">
        <v>124</v>
      </c>
    </row>
    <row r="8" spans="1:10" x14ac:dyDescent="0.3">
      <c r="A8"/>
      <c r="B8"/>
      <c r="C8" t="s">
        <v>133</v>
      </c>
      <c r="D8"/>
      <c r="F8"/>
      <c r="G8"/>
      <c r="H8"/>
      <c r="J8" t="s">
        <v>129</v>
      </c>
    </row>
    <row r="9" spans="1:10" x14ac:dyDescent="0.3">
      <c r="A9"/>
      <c r="B9"/>
      <c r="C9"/>
      <c r="D9"/>
      <c r="E9"/>
      <c r="F9"/>
      <c r="G9"/>
      <c r="H9"/>
      <c r="J9" t="s">
        <v>122</v>
      </c>
    </row>
    <row r="10" spans="1:10" x14ac:dyDescent="0.3">
      <c r="A10"/>
      <c r="B10"/>
      <c r="C10"/>
      <c r="D10"/>
      <c r="E10" s="20" t="s">
        <v>132</v>
      </c>
      <c r="G10"/>
      <c r="H10"/>
      <c r="J10" t="s">
        <v>123</v>
      </c>
    </row>
    <row r="11" spans="1:10" x14ac:dyDescent="0.3">
      <c r="A11"/>
      <c r="B11"/>
      <c r="C11"/>
      <c r="D11"/>
      <c r="E11" t="s">
        <v>131</v>
      </c>
      <c r="G11"/>
      <c r="H11"/>
    </row>
    <row r="12" spans="1:10" x14ac:dyDescent="0.3">
      <c r="A12"/>
      <c r="B12"/>
      <c r="C12"/>
      <c r="D12"/>
      <c r="E12"/>
      <c r="G12"/>
      <c r="H12"/>
    </row>
    <row r="13" spans="1:10" x14ac:dyDescent="0.3">
      <c r="A13"/>
      <c r="B13"/>
      <c r="C13"/>
      <c r="D13"/>
      <c r="E13"/>
      <c r="F13" s="20" t="s">
        <v>128</v>
      </c>
      <c r="G13"/>
      <c r="H13"/>
    </row>
    <row r="14" spans="1:10" x14ac:dyDescent="0.3">
      <c r="A14"/>
      <c r="B14"/>
      <c r="C14"/>
      <c r="D14"/>
      <c r="E14"/>
      <c r="F14" t="s">
        <v>44</v>
      </c>
      <c r="G14"/>
      <c r="H14"/>
    </row>
    <row r="15" spans="1:10" x14ac:dyDescent="0.3">
      <c r="A15"/>
      <c r="B15"/>
      <c r="C15"/>
      <c r="D15"/>
      <c r="E15"/>
      <c r="F15"/>
      <c r="G15"/>
      <c r="H15"/>
    </row>
    <row r="17" spans="6:10" x14ac:dyDescent="0.3">
      <c r="F17" s="32" t="s">
        <v>136</v>
      </c>
    </row>
    <row r="18" spans="6:10" x14ac:dyDescent="0.3">
      <c r="F18" s="10" t="s">
        <v>134</v>
      </c>
    </row>
    <row r="19" spans="6:10" x14ac:dyDescent="0.3">
      <c r="F19" s="10" t="s">
        <v>135</v>
      </c>
    </row>
    <row r="25" spans="6:10" x14ac:dyDescent="0.3">
      <c r="J25" s="20" t="s">
        <v>117</v>
      </c>
    </row>
    <row r="26" spans="6:10" x14ac:dyDescent="0.3">
      <c r="J26" t="s">
        <v>118</v>
      </c>
    </row>
    <row r="27" spans="6:10" x14ac:dyDescent="0.3">
      <c r="J27" t="s">
        <v>119</v>
      </c>
    </row>
    <row r="28" spans="6:10" x14ac:dyDescent="0.3">
      <c r="J28" t="s">
        <v>120</v>
      </c>
    </row>
    <row r="30" spans="6:10" x14ac:dyDescent="0.3">
      <c r="J30" t="s">
        <v>127</v>
      </c>
    </row>
  </sheetData>
  <phoneticPr fontId="2" type="noConversion"/>
  <dataValidations count="4">
    <dataValidation type="list" allowBlank="1" showInputMessage="1" showErrorMessage="1" sqref="E2" xr:uid="{00000000-0002-0000-0200-000000000000}">
      <formula1>INDIRECT(D2)</formula1>
    </dataValidation>
    <dataValidation type="list" allowBlank="1" showInputMessage="1" showErrorMessage="1" sqref="D2" xr:uid="{00000000-0002-0000-0200-000001000000}">
      <formula1>產品名稱</formula1>
    </dataValidation>
    <dataValidation type="list" allowBlank="1" showInputMessage="1" showErrorMessage="1" sqref="C2" xr:uid="{00000000-0002-0000-0200-000002000000}">
      <formula1>" 北區,中區,南區,東區"</formula1>
    </dataValidation>
    <dataValidation type="list" allowBlank="1" showInputMessage="1" showErrorMessage="1" sqref="A2" xr:uid="{00000000-0002-0000-0200-000003000000}">
      <formula1>業務員編號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 tint="0.59999389629810485"/>
  </sheetPr>
  <dimension ref="A1:J109"/>
  <sheetViews>
    <sheetView workbookViewId="0">
      <selection activeCell="F8" sqref="A2:H109"/>
    </sheetView>
  </sheetViews>
  <sheetFormatPr defaultRowHeight="16.2" x14ac:dyDescent="0.3"/>
  <cols>
    <col min="1" max="1" width="16.88671875" style="1" customWidth="1"/>
    <col min="2" max="2" width="9.33203125" style="1" customWidth="1"/>
    <col min="3" max="3" width="14.44140625" style="1" customWidth="1"/>
    <col min="4" max="4" width="14.109375" style="1" customWidth="1"/>
    <col min="5" max="5" width="10.88671875" style="10" customWidth="1"/>
    <col min="6" max="6" width="9.77734375" style="1" customWidth="1"/>
    <col min="7" max="7" width="9.44140625" style="1" customWidth="1"/>
    <col min="8" max="8" width="12.33203125" style="1" customWidth="1"/>
  </cols>
  <sheetData>
    <row r="1" spans="1:10" ht="20.399999999999999" customHeight="1" thickBot="1" x14ac:dyDescent="0.35">
      <c r="A1" s="7" t="s">
        <v>46</v>
      </c>
      <c r="B1" s="7" t="s">
        <v>47</v>
      </c>
      <c r="C1" s="7" t="s">
        <v>48</v>
      </c>
      <c r="D1" s="7" t="s">
        <v>49</v>
      </c>
      <c r="E1" s="7" t="s">
        <v>50</v>
      </c>
      <c r="F1" s="7" t="s">
        <v>51</v>
      </c>
      <c r="G1" s="7" t="s">
        <v>52</v>
      </c>
      <c r="H1" s="7" t="s">
        <v>53</v>
      </c>
      <c r="J1" s="20" t="s">
        <v>81</v>
      </c>
    </row>
    <row r="2" spans="1:10" ht="16.8" thickTop="1" x14ac:dyDescent="0.3">
      <c r="A2" s="11" t="s">
        <v>41</v>
      </c>
      <c r="B2" s="11">
        <v>1</v>
      </c>
      <c r="C2" s="11" t="s">
        <v>42</v>
      </c>
      <c r="D2" s="11" t="s">
        <v>20</v>
      </c>
      <c r="E2" s="12" t="s">
        <v>43</v>
      </c>
      <c r="F2" s="14">
        <f>IF(E2="",VALUE(0),VLOOKUP(E2,[1]產品資料!$F$2:$G$10,2,FALSE))</f>
        <v>12000</v>
      </c>
      <c r="G2" s="11">
        <v>2</v>
      </c>
      <c r="H2" s="13">
        <f>F2*G2</f>
        <v>24000</v>
      </c>
      <c r="J2" t="s">
        <v>82</v>
      </c>
    </row>
    <row r="3" spans="1:10" x14ac:dyDescent="0.3">
      <c r="A3" s="15" t="s">
        <v>54</v>
      </c>
      <c r="B3" s="15">
        <v>1</v>
      </c>
      <c r="C3" s="15" t="s">
        <v>42</v>
      </c>
      <c r="D3" s="15" t="s">
        <v>20</v>
      </c>
      <c r="E3" s="16" t="s">
        <v>55</v>
      </c>
      <c r="F3" s="17">
        <f>IF(E3="",VALUE(0),VLOOKUP(E3,[1]產品資料!$F$2:$G$10,2,FALSE))</f>
        <v>3500</v>
      </c>
      <c r="G3" s="15">
        <v>3</v>
      </c>
      <c r="H3" s="18">
        <f>F3*G3</f>
        <v>10500</v>
      </c>
    </row>
    <row r="4" spans="1:10" x14ac:dyDescent="0.3">
      <c r="A4" s="15" t="s">
        <v>56</v>
      </c>
      <c r="B4" s="15">
        <v>1</v>
      </c>
      <c r="C4" s="15" t="s">
        <v>42</v>
      </c>
      <c r="D4" s="15" t="s">
        <v>57</v>
      </c>
      <c r="E4" s="16" t="s">
        <v>58</v>
      </c>
      <c r="F4" s="17">
        <f>IF(E4="",VALUE(0),VLOOKUP(E4,[1]產品資料!$F$2:$G$10,2,FALSE))</f>
        <v>3990</v>
      </c>
      <c r="G4" s="15">
        <v>2</v>
      </c>
      <c r="H4" s="19">
        <f t="shared" ref="H4:H67" si="0">F4*G4</f>
        <v>7980</v>
      </c>
      <c r="J4" s="20" t="s">
        <v>83</v>
      </c>
    </row>
    <row r="5" spans="1:10" x14ac:dyDescent="0.3">
      <c r="A5" s="15" t="s">
        <v>59</v>
      </c>
      <c r="B5" s="15">
        <v>1</v>
      </c>
      <c r="C5" s="15" t="s">
        <v>60</v>
      </c>
      <c r="D5" s="15" t="s">
        <v>61</v>
      </c>
      <c r="E5" s="16" t="s">
        <v>55</v>
      </c>
      <c r="F5" s="17">
        <f>IF(E5="",VALUE(0),VLOOKUP(E5,[1]產品資料!$F$2:$G$10,2,FALSE))</f>
        <v>3500</v>
      </c>
      <c r="G5" s="15">
        <v>5</v>
      </c>
      <c r="H5" s="18">
        <f t="shared" si="0"/>
        <v>17500</v>
      </c>
      <c r="J5" t="s">
        <v>84</v>
      </c>
    </row>
    <row r="6" spans="1:10" x14ac:dyDescent="0.3">
      <c r="A6" s="15" t="s">
        <v>62</v>
      </c>
      <c r="B6" s="15">
        <v>1</v>
      </c>
      <c r="C6" s="15" t="s">
        <v>63</v>
      </c>
      <c r="D6" s="15" t="s">
        <v>64</v>
      </c>
      <c r="E6" s="16" t="s">
        <v>65</v>
      </c>
      <c r="F6" s="17">
        <f>IF(E6="",VALUE(0),VLOOKUP(E6,[1]產品資料!$F$2:$G$10,2,FALSE))</f>
        <v>9990</v>
      </c>
      <c r="G6" s="15">
        <v>2</v>
      </c>
      <c r="H6" s="18">
        <f t="shared" si="0"/>
        <v>19980</v>
      </c>
    </row>
    <row r="7" spans="1:10" x14ac:dyDescent="0.3">
      <c r="A7" s="15" t="s">
        <v>66</v>
      </c>
      <c r="B7" s="15">
        <v>2</v>
      </c>
      <c r="C7" s="15" t="s">
        <v>67</v>
      </c>
      <c r="D7" s="15" t="s">
        <v>68</v>
      </c>
      <c r="E7" s="16" t="s">
        <v>69</v>
      </c>
      <c r="F7" s="17">
        <f>IF(E7="",VALUE(0),VLOOKUP(E7,[1]產品資料!$F$2:$G$10,2,FALSE))</f>
        <v>1399</v>
      </c>
      <c r="G7" s="15">
        <v>6</v>
      </c>
      <c r="H7" s="18">
        <f t="shared" si="0"/>
        <v>8394</v>
      </c>
      <c r="J7" s="20" t="s">
        <v>86</v>
      </c>
    </row>
    <row r="8" spans="1:10" x14ac:dyDescent="0.3">
      <c r="A8" s="15" t="s">
        <v>62</v>
      </c>
      <c r="B8" s="15">
        <v>3</v>
      </c>
      <c r="C8" s="15" t="s">
        <v>70</v>
      </c>
      <c r="D8" s="15" t="s">
        <v>71</v>
      </c>
      <c r="E8" s="16" t="s">
        <v>72</v>
      </c>
      <c r="F8" s="17">
        <f>IF(E8="",VALUE(0),VLOOKUP(E8,[1]產品資料!$F$2:$G$10,2,FALSE))</f>
        <v>5980</v>
      </c>
      <c r="G8" s="15">
        <v>7</v>
      </c>
      <c r="H8" s="18">
        <f t="shared" si="0"/>
        <v>41860</v>
      </c>
      <c r="J8" t="s">
        <v>145</v>
      </c>
    </row>
    <row r="9" spans="1:10" x14ac:dyDescent="0.3">
      <c r="A9" s="15" t="s">
        <v>73</v>
      </c>
      <c r="B9" s="15">
        <v>1</v>
      </c>
      <c r="C9" s="15" t="s">
        <v>74</v>
      </c>
      <c r="D9" s="15" t="s">
        <v>61</v>
      </c>
      <c r="E9" s="16" t="s">
        <v>75</v>
      </c>
      <c r="F9" s="17">
        <f>IF(E9="",VALUE(0),VLOOKUP(E9,[1]產品資料!$F$2:$G$10,2,FALSE))</f>
        <v>6500</v>
      </c>
      <c r="G9" s="15">
        <v>3</v>
      </c>
      <c r="H9" s="18">
        <f t="shared" si="0"/>
        <v>19500</v>
      </c>
      <c r="J9" s="41" t="s">
        <v>153</v>
      </c>
    </row>
    <row r="10" spans="1:10" x14ac:dyDescent="0.3">
      <c r="A10" s="15" t="s">
        <v>59</v>
      </c>
      <c r="B10" s="15">
        <v>2</v>
      </c>
      <c r="C10" s="15" t="s">
        <v>67</v>
      </c>
      <c r="D10" s="15" t="s">
        <v>68</v>
      </c>
      <c r="E10" s="16" t="s">
        <v>69</v>
      </c>
      <c r="F10" s="17">
        <f>IF(E10="",VALUE(0),VLOOKUP(E10,[1]產品資料!$F$2:$G$10,2,FALSE))</f>
        <v>1399</v>
      </c>
      <c r="G10" s="15">
        <v>5</v>
      </c>
      <c r="H10" s="18">
        <f t="shared" si="0"/>
        <v>6995</v>
      </c>
    </row>
    <row r="11" spans="1:10" x14ac:dyDescent="0.3">
      <c r="A11" s="15" t="s">
        <v>66</v>
      </c>
      <c r="B11" s="15">
        <v>1</v>
      </c>
      <c r="C11" s="15" t="s">
        <v>70</v>
      </c>
      <c r="D11" s="15" t="s">
        <v>64</v>
      </c>
      <c r="E11" s="16" t="s">
        <v>65</v>
      </c>
      <c r="F11" s="17">
        <f>IF(E11="",VALUE(0),VLOOKUP(E11,[1]產品資料!$F$2:$G$10,2,FALSE))</f>
        <v>9990</v>
      </c>
      <c r="G11" s="15">
        <v>3</v>
      </c>
      <c r="H11" s="18">
        <f t="shared" si="0"/>
        <v>29970</v>
      </c>
      <c r="J11" s="20" t="s">
        <v>87</v>
      </c>
    </row>
    <row r="12" spans="1:10" x14ac:dyDescent="0.3">
      <c r="A12" s="15" t="s">
        <v>62</v>
      </c>
      <c r="B12" s="15">
        <v>3</v>
      </c>
      <c r="C12" s="15" t="s">
        <v>42</v>
      </c>
      <c r="D12" s="15" t="s">
        <v>61</v>
      </c>
      <c r="E12" s="16" t="s">
        <v>55</v>
      </c>
      <c r="F12" s="17">
        <f>IF(E12="",VALUE(0),VLOOKUP(E12,[1]產品資料!$F$2:$G$10,2,FALSE))</f>
        <v>3500</v>
      </c>
      <c r="G12" s="15">
        <v>2</v>
      </c>
      <c r="H12" s="18">
        <f t="shared" si="0"/>
        <v>7000</v>
      </c>
      <c r="J12" t="s">
        <v>88</v>
      </c>
    </row>
    <row r="13" spans="1:10" x14ac:dyDescent="0.3">
      <c r="A13" s="15" t="s">
        <v>73</v>
      </c>
      <c r="B13" s="15">
        <v>2</v>
      </c>
      <c r="C13" s="15" t="s">
        <v>70</v>
      </c>
      <c r="D13" s="15" t="s">
        <v>68</v>
      </c>
      <c r="E13" s="16" t="s">
        <v>76</v>
      </c>
      <c r="F13" s="17">
        <f>IF(E13="",VALUE(0),VLOOKUP(E13,[1]產品資料!$F$2:$G$10,2,FALSE))</f>
        <v>2400</v>
      </c>
      <c r="G13" s="15">
        <v>1</v>
      </c>
      <c r="H13" s="18">
        <f t="shared" si="0"/>
        <v>2400</v>
      </c>
    </row>
    <row r="14" spans="1:10" x14ac:dyDescent="0.3">
      <c r="A14" s="15" t="s">
        <v>59</v>
      </c>
      <c r="B14" s="15">
        <v>3</v>
      </c>
      <c r="C14" s="15" t="s">
        <v>77</v>
      </c>
      <c r="D14" s="15" t="s">
        <v>71</v>
      </c>
      <c r="E14" s="16" t="s">
        <v>72</v>
      </c>
      <c r="F14" s="17">
        <f>IF(E14="",VALUE(0),VLOOKUP(E14,[1]產品資料!$F$2:$G$10,2,FALSE))</f>
        <v>5980</v>
      </c>
      <c r="G14" s="15">
        <v>2</v>
      </c>
      <c r="H14" s="18">
        <f t="shared" si="0"/>
        <v>11960</v>
      </c>
    </row>
    <row r="15" spans="1:10" x14ac:dyDescent="0.3">
      <c r="A15" s="15" t="s">
        <v>66</v>
      </c>
      <c r="B15" s="15">
        <v>1</v>
      </c>
      <c r="C15" s="15" t="s">
        <v>67</v>
      </c>
      <c r="D15" s="15" t="s">
        <v>64</v>
      </c>
      <c r="E15" s="16" t="s">
        <v>65</v>
      </c>
      <c r="F15" s="17">
        <f>IF(E15="",VALUE(0),VLOOKUP(E15,[1]產品資料!$F$2:$G$10,2,FALSE))</f>
        <v>9990</v>
      </c>
      <c r="G15" s="15">
        <v>7</v>
      </c>
      <c r="H15" s="18">
        <f t="shared" si="0"/>
        <v>69930</v>
      </c>
    </row>
    <row r="16" spans="1:10" x14ac:dyDescent="0.3">
      <c r="A16" s="15" t="s">
        <v>73</v>
      </c>
      <c r="B16" s="15">
        <v>2</v>
      </c>
      <c r="C16" s="15" t="s">
        <v>70</v>
      </c>
      <c r="D16" s="15" t="s">
        <v>64</v>
      </c>
      <c r="E16" s="16" t="s">
        <v>58</v>
      </c>
      <c r="F16" s="17">
        <f>IF(E16="",VALUE(0),VLOOKUP(E16,[1]產品資料!$F$2:$G$10,2,FALSE))</f>
        <v>3990</v>
      </c>
      <c r="G16" s="15">
        <v>8</v>
      </c>
      <c r="H16" s="18">
        <f t="shared" si="0"/>
        <v>31920</v>
      </c>
    </row>
    <row r="17" spans="1:8" x14ac:dyDescent="0.3">
      <c r="A17" s="15" t="s">
        <v>66</v>
      </c>
      <c r="B17" s="15">
        <v>1</v>
      </c>
      <c r="C17" s="15" t="s">
        <v>74</v>
      </c>
      <c r="D17" s="15" t="s">
        <v>61</v>
      </c>
      <c r="E17" s="16" t="s">
        <v>43</v>
      </c>
      <c r="F17" s="17">
        <f>IF(E17="",VALUE(0),VLOOKUP(E17,[1]產品資料!$F$2:$G$10,2,FALSE))</f>
        <v>12000</v>
      </c>
      <c r="G17" s="15">
        <v>5</v>
      </c>
      <c r="H17" s="18">
        <f t="shared" si="0"/>
        <v>60000</v>
      </c>
    </row>
    <row r="18" spans="1:8" x14ac:dyDescent="0.3">
      <c r="A18" s="15" t="s">
        <v>62</v>
      </c>
      <c r="B18" s="15">
        <v>3</v>
      </c>
      <c r="C18" s="15" t="s">
        <v>70</v>
      </c>
      <c r="D18" s="15" t="s">
        <v>71</v>
      </c>
      <c r="E18" s="16" t="s">
        <v>78</v>
      </c>
      <c r="F18" s="17">
        <f>IF(E18="",VALUE(0),VLOOKUP(E18,[1]產品資料!$F$2:$G$10,2,FALSE))</f>
        <v>3900</v>
      </c>
      <c r="G18" s="15">
        <v>3</v>
      </c>
      <c r="H18" s="18">
        <f t="shared" si="0"/>
        <v>11700</v>
      </c>
    </row>
    <row r="19" spans="1:8" x14ac:dyDescent="0.3">
      <c r="A19" s="15" t="s">
        <v>73</v>
      </c>
      <c r="B19" s="15">
        <v>1</v>
      </c>
      <c r="C19" s="15" t="s">
        <v>74</v>
      </c>
      <c r="D19" s="15" t="s">
        <v>61</v>
      </c>
      <c r="E19" s="16" t="s">
        <v>55</v>
      </c>
      <c r="F19" s="17">
        <f>IF(E19="",VALUE(0),VLOOKUP(E19,[1]產品資料!$F$2:$G$10,2,FALSE))</f>
        <v>3500</v>
      </c>
      <c r="G19" s="15">
        <v>5</v>
      </c>
      <c r="H19" s="18">
        <f t="shared" si="0"/>
        <v>17500</v>
      </c>
    </row>
    <row r="20" spans="1:8" x14ac:dyDescent="0.3">
      <c r="A20" s="15" t="s">
        <v>59</v>
      </c>
      <c r="B20" s="15">
        <v>2</v>
      </c>
      <c r="C20" s="15" t="s">
        <v>67</v>
      </c>
      <c r="D20" s="15" t="s">
        <v>68</v>
      </c>
      <c r="E20" s="16" t="s">
        <v>76</v>
      </c>
      <c r="F20" s="17">
        <f>IF(E20="",VALUE(0),VLOOKUP(E20,[1]產品資料!$F$2:$G$10,2,FALSE))</f>
        <v>2400</v>
      </c>
      <c r="G20" s="15">
        <v>3</v>
      </c>
      <c r="H20" s="18">
        <f t="shared" si="0"/>
        <v>7200</v>
      </c>
    </row>
    <row r="21" spans="1:8" x14ac:dyDescent="0.3">
      <c r="A21" s="15" t="s">
        <v>66</v>
      </c>
      <c r="B21" s="15">
        <v>1</v>
      </c>
      <c r="C21" s="15" t="s">
        <v>70</v>
      </c>
      <c r="D21" s="15" t="s">
        <v>68</v>
      </c>
      <c r="E21" s="16" t="s">
        <v>69</v>
      </c>
      <c r="F21" s="17">
        <f>IF(E21="",VALUE(0),VLOOKUP(E21,[1]產品資料!$F$2:$G$10,2,FALSE))</f>
        <v>1399</v>
      </c>
      <c r="G21" s="15">
        <v>2</v>
      </c>
      <c r="H21" s="18">
        <f t="shared" si="0"/>
        <v>2798</v>
      </c>
    </row>
    <row r="22" spans="1:8" x14ac:dyDescent="0.3">
      <c r="A22" s="15" t="s">
        <v>62</v>
      </c>
      <c r="B22" s="15">
        <v>3</v>
      </c>
      <c r="C22" s="15" t="s">
        <v>70</v>
      </c>
      <c r="D22" s="15" t="s">
        <v>71</v>
      </c>
      <c r="E22" s="16" t="s">
        <v>72</v>
      </c>
      <c r="F22" s="17">
        <f>IF(E22="",VALUE(0),VLOOKUP(E22,[1]產品資料!$F$2:$G$10,2,FALSE))</f>
        <v>5980</v>
      </c>
      <c r="G22" s="15">
        <v>4</v>
      </c>
      <c r="H22" s="18">
        <f t="shared" si="0"/>
        <v>23920</v>
      </c>
    </row>
    <row r="23" spans="1:8" x14ac:dyDescent="0.3">
      <c r="A23" s="15" t="s">
        <v>59</v>
      </c>
      <c r="B23" s="15">
        <v>2</v>
      </c>
      <c r="C23" s="15" t="s">
        <v>60</v>
      </c>
      <c r="D23" s="15" t="s">
        <v>61</v>
      </c>
      <c r="E23" s="16" t="s">
        <v>55</v>
      </c>
      <c r="F23" s="17">
        <f>IF(E23="",VALUE(0),VLOOKUP(E23,[1]產品資料!$F$2:$G$10,2,FALSE))</f>
        <v>3500</v>
      </c>
      <c r="G23" s="15">
        <v>5</v>
      </c>
      <c r="H23" s="18">
        <f t="shared" si="0"/>
        <v>17500</v>
      </c>
    </row>
    <row r="24" spans="1:8" x14ac:dyDescent="0.3">
      <c r="A24" s="15" t="s">
        <v>66</v>
      </c>
      <c r="B24" s="15">
        <v>3</v>
      </c>
      <c r="C24" s="15" t="s">
        <v>63</v>
      </c>
      <c r="D24" s="15" t="s">
        <v>68</v>
      </c>
      <c r="E24" s="16" t="s">
        <v>76</v>
      </c>
      <c r="F24" s="17">
        <f>IF(E24="",VALUE(0),VLOOKUP(E24,[1]產品資料!$F$2:$G$10,2,FALSE))</f>
        <v>2400</v>
      </c>
      <c r="G24" s="15">
        <v>8</v>
      </c>
      <c r="H24" s="18">
        <f t="shared" si="0"/>
        <v>19200</v>
      </c>
    </row>
    <row r="25" spans="1:8" x14ac:dyDescent="0.3">
      <c r="A25" s="15" t="s">
        <v>62</v>
      </c>
      <c r="B25" s="15">
        <v>3</v>
      </c>
      <c r="C25" s="15" t="s">
        <v>67</v>
      </c>
      <c r="D25" s="15" t="s">
        <v>68</v>
      </c>
      <c r="E25" s="16" t="s">
        <v>76</v>
      </c>
      <c r="F25" s="17">
        <f>IF(E25="",VALUE(0),VLOOKUP(E25,[1]產品資料!$F$2:$G$10,2,FALSE))</f>
        <v>2400</v>
      </c>
      <c r="G25" s="15">
        <v>9</v>
      </c>
      <c r="H25" s="18">
        <f t="shared" si="0"/>
        <v>21600</v>
      </c>
    </row>
    <row r="26" spans="1:8" x14ac:dyDescent="0.3">
      <c r="A26" s="15" t="s">
        <v>73</v>
      </c>
      <c r="B26" s="15">
        <v>1</v>
      </c>
      <c r="C26" s="15" t="s">
        <v>63</v>
      </c>
      <c r="D26" s="15" t="s">
        <v>61</v>
      </c>
      <c r="E26" s="16" t="s">
        <v>43</v>
      </c>
      <c r="F26" s="17">
        <f>IF(E26="",VALUE(0),VLOOKUP(E26,[1]產品資料!$F$2:$G$10,2,FALSE))</f>
        <v>12000</v>
      </c>
      <c r="G26" s="15">
        <v>2</v>
      </c>
      <c r="H26" s="18">
        <f t="shared" si="0"/>
        <v>24000</v>
      </c>
    </row>
    <row r="27" spans="1:8" x14ac:dyDescent="0.3">
      <c r="A27" s="15" t="s">
        <v>59</v>
      </c>
      <c r="B27" s="15">
        <v>2</v>
      </c>
      <c r="C27" s="15" t="s">
        <v>79</v>
      </c>
      <c r="D27" s="15" t="s">
        <v>68</v>
      </c>
      <c r="E27" s="16" t="s">
        <v>76</v>
      </c>
      <c r="F27" s="17">
        <f>IF(E27="",VALUE(0),VLOOKUP(E27,[1]產品資料!$F$2:$G$10,2,FALSE))</f>
        <v>2400</v>
      </c>
      <c r="G27" s="15">
        <v>3</v>
      </c>
      <c r="H27" s="18">
        <f t="shared" si="0"/>
        <v>7200</v>
      </c>
    </row>
    <row r="28" spans="1:8" x14ac:dyDescent="0.3">
      <c r="A28" s="15" t="s">
        <v>62</v>
      </c>
      <c r="B28" s="15">
        <v>1</v>
      </c>
      <c r="C28" s="15" t="s">
        <v>74</v>
      </c>
      <c r="D28" s="15" t="s">
        <v>71</v>
      </c>
      <c r="E28" s="16" t="s">
        <v>72</v>
      </c>
      <c r="F28" s="17">
        <f>IF(E28="",VALUE(0),VLOOKUP(E28,[1]產品資料!$F$2:$G$10,2,FALSE))</f>
        <v>5980</v>
      </c>
      <c r="G28" s="15">
        <v>5</v>
      </c>
      <c r="H28" s="18">
        <f t="shared" si="0"/>
        <v>29900</v>
      </c>
    </row>
    <row r="29" spans="1:8" x14ac:dyDescent="0.3">
      <c r="A29" s="15" t="s">
        <v>62</v>
      </c>
      <c r="B29" s="15">
        <v>3</v>
      </c>
      <c r="C29" s="15" t="s">
        <v>70</v>
      </c>
      <c r="D29" s="15" t="s">
        <v>61</v>
      </c>
      <c r="E29" s="16" t="s">
        <v>75</v>
      </c>
      <c r="F29" s="17">
        <f>IF(E29="",VALUE(0),VLOOKUP(E29,[1]產品資料!$F$2:$G$10,2,FALSE))</f>
        <v>6500</v>
      </c>
      <c r="G29" s="15">
        <v>3</v>
      </c>
      <c r="H29" s="18">
        <f t="shared" si="0"/>
        <v>19500</v>
      </c>
    </row>
    <row r="30" spans="1:8" x14ac:dyDescent="0.3">
      <c r="A30" s="15" t="s">
        <v>73</v>
      </c>
      <c r="B30" s="15">
        <v>3</v>
      </c>
      <c r="C30" s="15" t="s">
        <v>60</v>
      </c>
      <c r="D30" s="15" t="s">
        <v>68</v>
      </c>
      <c r="E30" s="16" t="s">
        <v>69</v>
      </c>
      <c r="F30" s="17">
        <f>IF(E30="",VALUE(0),VLOOKUP(E30,[1]產品資料!$F$2:$G$10,2,FALSE))</f>
        <v>1399</v>
      </c>
      <c r="G30" s="15">
        <v>5</v>
      </c>
      <c r="H30" s="18">
        <f t="shared" si="0"/>
        <v>6995</v>
      </c>
    </row>
    <row r="31" spans="1:8" x14ac:dyDescent="0.3">
      <c r="A31" s="15" t="s">
        <v>59</v>
      </c>
      <c r="B31" s="15">
        <v>2</v>
      </c>
      <c r="C31" s="15" t="s">
        <v>63</v>
      </c>
      <c r="D31" s="15" t="s">
        <v>61</v>
      </c>
      <c r="E31" s="16" t="s">
        <v>55</v>
      </c>
      <c r="F31" s="17">
        <f>IF(E31="",VALUE(0),VLOOKUP(E31,[1]產品資料!$F$2:$G$10,2,FALSE))</f>
        <v>3500</v>
      </c>
      <c r="G31" s="15">
        <v>3</v>
      </c>
      <c r="H31" s="18">
        <f t="shared" si="0"/>
        <v>10500</v>
      </c>
    </row>
    <row r="32" spans="1:8" x14ac:dyDescent="0.3">
      <c r="A32" s="15" t="s">
        <v>66</v>
      </c>
      <c r="B32" s="15">
        <v>2</v>
      </c>
      <c r="C32" s="15" t="s">
        <v>42</v>
      </c>
      <c r="D32" s="15" t="s">
        <v>61</v>
      </c>
      <c r="E32" s="16" t="s">
        <v>55</v>
      </c>
      <c r="F32" s="17">
        <f>IF(E32="",VALUE(0),VLOOKUP(E32,[1]產品資料!$F$2:$G$10,2,FALSE))</f>
        <v>3500</v>
      </c>
      <c r="G32" s="15">
        <v>2</v>
      </c>
      <c r="H32" s="18">
        <f t="shared" si="0"/>
        <v>7000</v>
      </c>
    </row>
    <row r="33" spans="1:8" x14ac:dyDescent="0.3">
      <c r="A33" s="15" t="s">
        <v>62</v>
      </c>
      <c r="B33" s="15">
        <v>1</v>
      </c>
      <c r="C33" s="15" t="s">
        <v>70</v>
      </c>
      <c r="D33" s="15" t="s">
        <v>71</v>
      </c>
      <c r="E33" s="16" t="s">
        <v>72</v>
      </c>
      <c r="F33" s="17">
        <f>IF(E33="",VALUE(0),VLOOKUP(E33,[1]產品資料!$F$2:$G$10,2,FALSE))</f>
        <v>5980</v>
      </c>
      <c r="G33" s="15">
        <v>4</v>
      </c>
      <c r="H33" s="18">
        <f t="shared" si="0"/>
        <v>23920</v>
      </c>
    </row>
    <row r="34" spans="1:8" x14ac:dyDescent="0.3">
      <c r="A34" s="15" t="s">
        <v>73</v>
      </c>
      <c r="B34" s="15">
        <v>1</v>
      </c>
      <c r="C34" s="15" t="s">
        <v>63</v>
      </c>
      <c r="D34" s="15" t="s">
        <v>64</v>
      </c>
      <c r="E34" s="16" t="s">
        <v>58</v>
      </c>
      <c r="F34" s="17">
        <f>IF(E34="",VALUE(0),VLOOKUP(E34,[1]產品資料!$F$2:$G$10,2,FALSE))</f>
        <v>3990</v>
      </c>
      <c r="G34" s="15">
        <v>1</v>
      </c>
      <c r="H34" s="18">
        <f t="shared" si="0"/>
        <v>3990</v>
      </c>
    </row>
    <row r="35" spans="1:8" x14ac:dyDescent="0.3">
      <c r="A35" s="15" t="s">
        <v>59</v>
      </c>
      <c r="B35" s="15">
        <v>2</v>
      </c>
      <c r="C35" s="15" t="s">
        <v>42</v>
      </c>
      <c r="D35" s="15" t="s">
        <v>64</v>
      </c>
      <c r="E35" s="16" t="s">
        <v>58</v>
      </c>
      <c r="F35" s="17">
        <f>IF(E35="",VALUE(0),VLOOKUP(E35,[1]產品資料!$F$2:$G$10,2,FALSE))</f>
        <v>3990</v>
      </c>
      <c r="G35" s="15">
        <v>1</v>
      </c>
      <c r="H35" s="18">
        <f t="shared" si="0"/>
        <v>3990</v>
      </c>
    </row>
    <row r="36" spans="1:8" x14ac:dyDescent="0.3">
      <c r="A36" s="15" t="s">
        <v>66</v>
      </c>
      <c r="B36" s="15">
        <v>1</v>
      </c>
      <c r="C36" s="15" t="s">
        <v>70</v>
      </c>
      <c r="D36" s="15" t="s">
        <v>61</v>
      </c>
      <c r="E36" s="16" t="s">
        <v>75</v>
      </c>
      <c r="F36" s="17">
        <f>IF(E36="",VALUE(0),VLOOKUP(E36,[1]產品資料!$F$2:$G$10,2,FALSE))</f>
        <v>6500</v>
      </c>
      <c r="G36" s="15">
        <v>3</v>
      </c>
      <c r="H36" s="18">
        <f t="shared" si="0"/>
        <v>19500</v>
      </c>
    </row>
    <row r="37" spans="1:8" x14ac:dyDescent="0.3">
      <c r="A37" s="15" t="s">
        <v>73</v>
      </c>
      <c r="B37" s="15">
        <v>1</v>
      </c>
      <c r="C37" s="15" t="s">
        <v>74</v>
      </c>
      <c r="D37" s="15" t="s">
        <v>61</v>
      </c>
      <c r="E37" s="16" t="s">
        <v>43</v>
      </c>
      <c r="F37" s="17">
        <f>IF(E37="",VALUE(0),VLOOKUP(E37,[1]產品資料!$F$2:$G$10,2,FALSE))</f>
        <v>12000</v>
      </c>
      <c r="G37" s="15">
        <v>4</v>
      </c>
      <c r="H37" s="18">
        <f t="shared" si="0"/>
        <v>48000</v>
      </c>
    </row>
    <row r="38" spans="1:8" x14ac:dyDescent="0.3">
      <c r="A38" s="15" t="s">
        <v>73</v>
      </c>
      <c r="B38" s="15">
        <v>2</v>
      </c>
      <c r="C38" s="15" t="s">
        <v>60</v>
      </c>
      <c r="D38" s="15" t="s">
        <v>68</v>
      </c>
      <c r="E38" s="16" t="s">
        <v>69</v>
      </c>
      <c r="F38" s="17">
        <f>IF(E38="",VALUE(0),VLOOKUP(E38,[1]產品資料!$F$2:$G$10,2,FALSE))</f>
        <v>1399</v>
      </c>
      <c r="G38" s="15">
        <v>6</v>
      </c>
      <c r="H38" s="18">
        <f t="shared" si="0"/>
        <v>8394</v>
      </c>
    </row>
    <row r="39" spans="1:8" x14ac:dyDescent="0.3">
      <c r="A39" s="15" t="s">
        <v>62</v>
      </c>
      <c r="B39" s="15">
        <v>1</v>
      </c>
      <c r="C39" s="15" t="s">
        <v>63</v>
      </c>
      <c r="D39" s="15" t="s">
        <v>68</v>
      </c>
      <c r="E39" s="16" t="s">
        <v>69</v>
      </c>
      <c r="F39" s="17">
        <f>IF(E39="",VALUE(0),VLOOKUP(E39,[1]產品資料!$F$2:$G$10,2,FALSE))</f>
        <v>1399</v>
      </c>
      <c r="G39" s="15">
        <v>7</v>
      </c>
      <c r="H39" s="18">
        <f t="shared" si="0"/>
        <v>9793</v>
      </c>
    </row>
    <row r="40" spans="1:8" x14ac:dyDescent="0.3">
      <c r="A40" s="15" t="s">
        <v>62</v>
      </c>
      <c r="B40" s="15">
        <v>3</v>
      </c>
      <c r="C40" s="15" t="s">
        <v>70</v>
      </c>
      <c r="D40" s="15" t="s">
        <v>64</v>
      </c>
      <c r="E40" s="16" t="s">
        <v>58</v>
      </c>
      <c r="F40" s="17">
        <f>IF(E40="",VALUE(0),VLOOKUP(E40,[1]產品資料!$F$2:$G$10,2,FALSE))</f>
        <v>3990</v>
      </c>
      <c r="G40" s="15">
        <v>2</v>
      </c>
      <c r="H40" s="18">
        <f t="shared" si="0"/>
        <v>7980</v>
      </c>
    </row>
    <row r="41" spans="1:8" x14ac:dyDescent="0.3">
      <c r="A41" s="15" t="s">
        <v>59</v>
      </c>
      <c r="B41" s="15">
        <v>1</v>
      </c>
      <c r="C41" s="15" t="s">
        <v>42</v>
      </c>
      <c r="D41" s="15" t="s">
        <v>68</v>
      </c>
      <c r="E41" s="16" t="s">
        <v>69</v>
      </c>
      <c r="F41" s="17">
        <f>IF(E41="",VALUE(0),VLOOKUP(E41,[1]產品資料!$F$2:$G$10,2,FALSE))</f>
        <v>1399</v>
      </c>
      <c r="G41" s="15">
        <v>3</v>
      </c>
      <c r="H41" s="18">
        <f t="shared" si="0"/>
        <v>4197</v>
      </c>
    </row>
    <row r="42" spans="1:8" x14ac:dyDescent="0.3">
      <c r="A42" s="15" t="s">
        <v>62</v>
      </c>
      <c r="B42" s="15">
        <v>2</v>
      </c>
      <c r="C42" s="15" t="s">
        <v>60</v>
      </c>
      <c r="D42" s="15" t="s">
        <v>61</v>
      </c>
      <c r="E42" s="16" t="s">
        <v>75</v>
      </c>
      <c r="F42" s="17">
        <f>IF(E42="",VALUE(0),VLOOKUP(E42,[1]產品資料!$F$2:$G$10,2,FALSE))</f>
        <v>6500</v>
      </c>
      <c r="G42" s="15">
        <v>5</v>
      </c>
      <c r="H42" s="18">
        <f t="shared" si="0"/>
        <v>32500</v>
      </c>
    </row>
    <row r="43" spans="1:8" x14ac:dyDescent="0.3">
      <c r="A43" s="15" t="s">
        <v>66</v>
      </c>
      <c r="B43" s="15">
        <v>1</v>
      </c>
      <c r="C43" s="15" t="s">
        <v>63</v>
      </c>
      <c r="D43" s="15" t="s">
        <v>61</v>
      </c>
      <c r="E43" s="16" t="s">
        <v>75</v>
      </c>
      <c r="F43" s="17">
        <f>IF(E43="",VALUE(0),VLOOKUP(E43,[1]產品資料!$F$2:$G$10,2,FALSE))</f>
        <v>6500</v>
      </c>
      <c r="G43" s="15">
        <v>7</v>
      </c>
      <c r="H43" s="18">
        <f t="shared" si="0"/>
        <v>45500</v>
      </c>
    </row>
    <row r="44" spans="1:8" x14ac:dyDescent="0.3">
      <c r="A44" s="15" t="s">
        <v>62</v>
      </c>
      <c r="B44" s="15">
        <v>3</v>
      </c>
      <c r="C44" s="15" t="s">
        <v>74</v>
      </c>
      <c r="D44" s="15" t="s">
        <v>64</v>
      </c>
      <c r="E44" s="16" t="s">
        <v>58</v>
      </c>
      <c r="F44" s="17">
        <f>IF(E44="",VALUE(0),VLOOKUP(E44,[1]產品資料!$F$2:$G$10,2,FALSE))</f>
        <v>3990</v>
      </c>
      <c r="G44" s="15">
        <v>5</v>
      </c>
      <c r="H44" s="18">
        <f t="shared" si="0"/>
        <v>19950</v>
      </c>
    </row>
    <row r="45" spans="1:8" x14ac:dyDescent="0.3">
      <c r="A45" s="15" t="s">
        <v>73</v>
      </c>
      <c r="B45" s="15">
        <v>2</v>
      </c>
      <c r="C45" s="15" t="s">
        <v>70</v>
      </c>
      <c r="D45" s="15" t="s">
        <v>71</v>
      </c>
      <c r="E45" s="16" t="s">
        <v>72</v>
      </c>
      <c r="F45" s="17">
        <f>IF(E45="",VALUE(0),VLOOKUP(E45,[1]產品資料!$F$2:$G$10,2,FALSE))</f>
        <v>5980</v>
      </c>
      <c r="G45" s="15">
        <v>3</v>
      </c>
      <c r="H45" s="18">
        <f t="shared" si="0"/>
        <v>17940</v>
      </c>
    </row>
    <row r="46" spans="1:8" x14ac:dyDescent="0.3">
      <c r="A46" s="15" t="s">
        <v>59</v>
      </c>
      <c r="B46" s="15">
        <v>1</v>
      </c>
      <c r="C46" s="15" t="s">
        <v>60</v>
      </c>
      <c r="D46" s="15" t="s">
        <v>61</v>
      </c>
      <c r="E46" s="16" t="s">
        <v>55</v>
      </c>
      <c r="F46" s="17">
        <f>IF(E46="",VALUE(0),VLOOKUP(E46,[1]產品資料!$F$2:$G$10,2,FALSE))</f>
        <v>3500</v>
      </c>
      <c r="G46" s="15">
        <v>2</v>
      </c>
      <c r="H46" s="18">
        <f t="shared" si="0"/>
        <v>7000</v>
      </c>
    </row>
    <row r="47" spans="1:8" x14ac:dyDescent="0.3">
      <c r="A47" s="15" t="s">
        <v>62</v>
      </c>
      <c r="B47" s="15">
        <v>1</v>
      </c>
      <c r="C47" s="15" t="s">
        <v>63</v>
      </c>
      <c r="D47" s="15" t="s">
        <v>64</v>
      </c>
      <c r="E47" s="16" t="s">
        <v>65</v>
      </c>
      <c r="F47" s="17">
        <f>IF(E47="",VALUE(0),VLOOKUP(E47,[1]產品資料!$F$2:$G$10,2,FALSE))</f>
        <v>9990</v>
      </c>
      <c r="G47" s="15">
        <v>5</v>
      </c>
      <c r="H47" s="18">
        <f t="shared" si="0"/>
        <v>49950</v>
      </c>
    </row>
    <row r="48" spans="1:8" x14ac:dyDescent="0.3">
      <c r="A48" s="15" t="s">
        <v>62</v>
      </c>
      <c r="B48" s="15">
        <v>2</v>
      </c>
      <c r="C48" s="15" t="s">
        <v>70</v>
      </c>
      <c r="D48" s="15" t="s">
        <v>61</v>
      </c>
      <c r="E48" s="16" t="s">
        <v>55</v>
      </c>
      <c r="F48" s="17">
        <f>IF(E48="",VALUE(0),VLOOKUP(E48,[1]產品資料!$F$2:$G$10,2,FALSE))</f>
        <v>3500</v>
      </c>
      <c r="G48" s="15">
        <v>6</v>
      </c>
      <c r="H48" s="18">
        <f t="shared" si="0"/>
        <v>21000</v>
      </c>
    </row>
    <row r="49" spans="1:8" x14ac:dyDescent="0.3">
      <c r="A49" s="15" t="s">
        <v>59</v>
      </c>
      <c r="B49" s="15">
        <v>1</v>
      </c>
      <c r="C49" s="15" t="s">
        <v>77</v>
      </c>
      <c r="D49" s="15" t="s">
        <v>68</v>
      </c>
      <c r="E49" s="16" t="s">
        <v>76</v>
      </c>
      <c r="F49" s="17">
        <f>IF(E49="",VALUE(0),VLOOKUP(E49,[1]產品資料!$F$2:$G$10,2,FALSE))</f>
        <v>2400</v>
      </c>
      <c r="G49" s="15">
        <v>8</v>
      </c>
      <c r="H49" s="18">
        <f t="shared" si="0"/>
        <v>19200</v>
      </c>
    </row>
    <row r="50" spans="1:8" x14ac:dyDescent="0.3">
      <c r="A50" s="15" t="s">
        <v>66</v>
      </c>
      <c r="B50" s="15">
        <v>3</v>
      </c>
      <c r="C50" s="15" t="s">
        <v>70</v>
      </c>
      <c r="D50" s="15" t="s">
        <v>68</v>
      </c>
      <c r="E50" s="16" t="s">
        <v>69</v>
      </c>
      <c r="F50" s="17">
        <f>IF(E50="",VALUE(0),VLOOKUP(E50,[1]產品資料!$F$2:$G$10,2,FALSE))</f>
        <v>1399</v>
      </c>
      <c r="G50" s="15">
        <v>5</v>
      </c>
      <c r="H50" s="18">
        <f t="shared" si="0"/>
        <v>6995</v>
      </c>
    </row>
    <row r="51" spans="1:8" x14ac:dyDescent="0.3">
      <c r="A51" s="15" t="s">
        <v>66</v>
      </c>
      <c r="B51" s="15">
        <v>1</v>
      </c>
      <c r="C51" s="15" t="s">
        <v>60</v>
      </c>
      <c r="D51" s="15" t="s">
        <v>61</v>
      </c>
      <c r="E51" s="16" t="s">
        <v>75</v>
      </c>
      <c r="F51" s="17">
        <f>IF(E51="",VALUE(0),VLOOKUP(E51,[1]產品資料!$F$2:$G$10,2,FALSE))</f>
        <v>6500</v>
      </c>
      <c r="G51" s="15">
        <v>6</v>
      </c>
      <c r="H51" s="18">
        <f t="shared" si="0"/>
        <v>39000</v>
      </c>
    </row>
    <row r="52" spans="1:8" x14ac:dyDescent="0.3">
      <c r="A52" s="15" t="s">
        <v>62</v>
      </c>
      <c r="B52" s="15">
        <v>3</v>
      </c>
      <c r="C52" s="15" t="s">
        <v>63</v>
      </c>
      <c r="D52" s="15" t="s">
        <v>64</v>
      </c>
      <c r="E52" s="16" t="s">
        <v>65</v>
      </c>
      <c r="F52" s="17">
        <f>IF(E52="",VALUE(0),VLOOKUP(E52,[1]產品資料!$F$2:$G$10,2,FALSE))</f>
        <v>9990</v>
      </c>
      <c r="G52" s="15">
        <v>7</v>
      </c>
      <c r="H52" s="18">
        <f t="shared" si="0"/>
        <v>69930</v>
      </c>
    </row>
    <row r="53" spans="1:8" x14ac:dyDescent="0.3">
      <c r="A53" s="15" t="s">
        <v>73</v>
      </c>
      <c r="B53" s="15">
        <v>1</v>
      </c>
      <c r="C53" s="15" t="s">
        <v>42</v>
      </c>
      <c r="D53" s="15" t="s">
        <v>71</v>
      </c>
      <c r="E53" s="16" t="s">
        <v>78</v>
      </c>
      <c r="F53" s="17">
        <f>IF(E53="",VALUE(0),VLOOKUP(E53,[1]產品資料!$F$2:$G$10,2,FALSE))</f>
        <v>3900</v>
      </c>
      <c r="G53" s="15">
        <v>3</v>
      </c>
      <c r="H53" s="18">
        <f t="shared" si="0"/>
        <v>11700</v>
      </c>
    </row>
    <row r="54" spans="1:8" x14ac:dyDescent="0.3">
      <c r="A54" s="15" t="s">
        <v>73</v>
      </c>
      <c r="B54" s="15">
        <v>2</v>
      </c>
      <c r="C54" s="15" t="s">
        <v>70</v>
      </c>
      <c r="D54" s="15" t="s">
        <v>71</v>
      </c>
      <c r="E54" s="16" t="s">
        <v>78</v>
      </c>
      <c r="F54" s="17">
        <f>IF(E54="",VALUE(0),VLOOKUP(E54,[1]產品資料!$F$2:$G$10,2,FALSE))</f>
        <v>3900</v>
      </c>
      <c r="G54" s="15">
        <v>2</v>
      </c>
      <c r="H54" s="18">
        <f t="shared" si="0"/>
        <v>7800</v>
      </c>
    </row>
    <row r="55" spans="1:8" x14ac:dyDescent="0.3">
      <c r="A55" s="15" t="s">
        <v>62</v>
      </c>
      <c r="B55" s="15">
        <v>1</v>
      </c>
      <c r="C55" s="15" t="s">
        <v>67</v>
      </c>
      <c r="D55" s="15" t="s">
        <v>61</v>
      </c>
      <c r="E55" s="16" t="s">
        <v>55</v>
      </c>
      <c r="F55" s="17">
        <f>IF(E55="",VALUE(0),VLOOKUP(E55,[1]產品資料!$F$2:$G$10,2,FALSE))</f>
        <v>3500</v>
      </c>
      <c r="G55" s="15">
        <v>4</v>
      </c>
      <c r="H55" s="18">
        <f t="shared" si="0"/>
        <v>14000</v>
      </c>
    </row>
    <row r="56" spans="1:8" x14ac:dyDescent="0.3">
      <c r="A56" s="15" t="s">
        <v>66</v>
      </c>
      <c r="B56" s="15">
        <v>2</v>
      </c>
      <c r="C56" s="15" t="s">
        <v>60</v>
      </c>
      <c r="D56" s="15" t="s">
        <v>61</v>
      </c>
      <c r="E56" s="16" t="s">
        <v>75</v>
      </c>
      <c r="F56" s="17">
        <f>IF(E56="",VALUE(0),VLOOKUP(E56,[1]產品資料!$F$2:$G$10,2,FALSE))</f>
        <v>6500</v>
      </c>
      <c r="G56" s="15">
        <v>1</v>
      </c>
      <c r="H56" s="18">
        <f t="shared" si="0"/>
        <v>6500</v>
      </c>
    </row>
    <row r="57" spans="1:8" x14ac:dyDescent="0.3">
      <c r="A57" s="15" t="s">
        <v>59</v>
      </c>
      <c r="B57" s="15">
        <v>2</v>
      </c>
      <c r="C57" s="15" t="s">
        <v>63</v>
      </c>
      <c r="D57" s="15" t="s">
        <v>64</v>
      </c>
      <c r="E57" s="16" t="s">
        <v>58</v>
      </c>
      <c r="F57" s="17">
        <f>IF(E57="",VALUE(0),VLOOKUP(E57,[1]產品資料!$F$2:$G$10,2,FALSE))</f>
        <v>3990</v>
      </c>
      <c r="G57" s="15">
        <v>1</v>
      </c>
      <c r="H57" s="18">
        <f t="shared" si="0"/>
        <v>3990</v>
      </c>
    </row>
    <row r="58" spans="1:8" x14ac:dyDescent="0.3">
      <c r="A58" s="15" t="s">
        <v>66</v>
      </c>
      <c r="B58" s="15">
        <v>3</v>
      </c>
      <c r="C58" s="15" t="s">
        <v>74</v>
      </c>
      <c r="D58" s="15" t="s">
        <v>61</v>
      </c>
      <c r="E58" s="16" t="s">
        <v>43</v>
      </c>
      <c r="F58" s="17">
        <f>IF(E58="",VALUE(0),VLOOKUP(E58,[1]產品資料!$F$2:$G$10,2,FALSE))</f>
        <v>12000</v>
      </c>
      <c r="G58" s="15">
        <v>3</v>
      </c>
      <c r="H58" s="18">
        <f t="shared" si="0"/>
        <v>36000</v>
      </c>
    </row>
    <row r="59" spans="1:8" x14ac:dyDescent="0.3">
      <c r="A59" s="15" t="s">
        <v>66</v>
      </c>
      <c r="B59" s="15">
        <v>1</v>
      </c>
      <c r="C59" s="15" t="s">
        <v>70</v>
      </c>
      <c r="D59" s="15" t="s">
        <v>68</v>
      </c>
      <c r="E59" s="16" t="s">
        <v>76</v>
      </c>
      <c r="F59" s="17">
        <f>IF(E59="",VALUE(0),VLOOKUP(E59,[1]產品資料!$F$2:$G$10,2,FALSE))</f>
        <v>2400</v>
      </c>
      <c r="G59" s="15">
        <v>4</v>
      </c>
      <c r="H59" s="18">
        <f t="shared" si="0"/>
        <v>9600</v>
      </c>
    </row>
    <row r="60" spans="1:8" x14ac:dyDescent="0.3">
      <c r="A60" s="15" t="s">
        <v>62</v>
      </c>
      <c r="B60" s="15">
        <v>1</v>
      </c>
      <c r="C60" s="15" t="s">
        <v>42</v>
      </c>
      <c r="D60" s="15" t="s">
        <v>68</v>
      </c>
      <c r="E60" s="16" t="s">
        <v>69</v>
      </c>
      <c r="F60" s="17">
        <f>IF(E60="",VALUE(0),VLOOKUP(E60,[1]產品資料!$F$2:$G$10,2,FALSE))</f>
        <v>1399</v>
      </c>
      <c r="G60" s="15">
        <v>6</v>
      </c>
      <c r="H60" s="18">
        <f t="shared" si="0"/>
        <v>8394</v>
      </c>
    </row>
    <row r="61" spans="1:8" x14ac:dyDescent="0.3">
      <c r="A61" s="15" t="s">
        <v>73</v>
      </c>
      <c r="B61" s="15">
        <v>2</v>
      </c>
      <c r="C61" s="15" t="s">
        <v>60</v>
      </c>
      <c r="D61" s="15" t="s">
        <v>64</v>
      </c>
      <c r="E61" s="16" t="s">
        <v>58</v>
      </c>
      <c r="F61" s="17">
        <f>IF(E61="",VALUE(0),VLOOKUP(E61,[1]產品資料!$F$2:$G$10,2,FALSE))</f>
        <v>3990</v>
      </c>
      <c r="G61" s="15">
        <v>7</v>
      </c>
      <c r="H61" s="18">
        <f t="shared" si="0"/>
        <v>27930</v>
      </c>
    </row>
    <row r="62" spans="1:8" x14ac:dyDescent="0.3">
      <c r="A62" s="15" t="s">
        <v>59</v>
      </c>
      <c r="B62" s="15">
        <v>3</v>
      </c>
      <c r="C62" s="15" t="s">
        <v>63</v>
      </c>
      <c r="D62" s="15" t="s">
        <v>61</v>
      </c>
      <c r="E62" s="16" t="s">
        <v>75</v>
      </c>
      <c r="F62" s="17">
        <f>IF(E62="",VALUE(0),VLOOKUP(E62,[1]產品資料!$F$2:$G$10,2,FALSE))</f>
        <v>6500</v>
      </c>
      <c r="G62" s="15">
        <v>6</v>
      </c>
      <c r="H62" s="18">
        <f t="shared" si="0"/>
        <v>39000</v>
      </c>
    </row>
    <row r="63" spans="1:8" x14ac:dyDescent="0.3">
      <c r="A63" s="15" t="s">
        <v>62</v>
      </c>
      <c r="B63" s="15">
        <v>3</v>
      </c>
      <c r="C63" s="15" t="s">
        <v>70</v>
      </c>
      <c r="D63" s="15" t="s">
        <v>71</v>
      </c>
      <c r="E63" s="16" t="s">
        <v>78</v>
      </c>
      <c r="F63" s="17">
        <f>IF(E63="",VALUE(0),VLOOKUP(E63,[1]產品資料!$F$2:$G$10,2,FALSE))</f>
        <v>3900</v>
      </c>
      <c r="G63" s="15">
        <v>3</v>
      </c>
      <c r="H63" s="18">
        <f t="shared" si="0"/>
        <v>11700</v>
      </c>
    </row>
    <row r="64" spans="1:8" x14ac:dyDescent="0.3">
      <c r="A64" s="15" t="s">
        <v>62</v>
      </c>
      <c r="B64" s="15">
        <v>2</v>
      </c>
      <c r="C64" s="15" t="s">
        <v>70</v>
      </c>
      <c r="D64" s="15" t="s">
        <v>71</v>
      </c>
      <c r="E64" s="16" t="s">
        <v>78</v>
      </c>
      <c r="F64" s="17">
        <f>IF(E64="",VALUE(0),VLOOKUP(E64,[1]產品資料!$F$2:$G$10,2,FALSE))</f>
        <v>3900</v>
      </c>
      <c r="G64" s="15">
        <v>4</v>
      </c>
      <c r="H64" s="18">
        <f t="shared" si="0"/>
        <v>15600</v>
      </c>
    </row>
    <row r="65" spans="1:8" x14ac:dyDescent="0.3">
      <c r="A65" s="15" t="s">
        <v>73</v>
      </c>
      <c r="B65" s="15">
        <v>1</v>
      </c>
      <c r="C65" s="15" t="s">
        <v>77</v>
      </c>
      <c r="D65" s="15" t="s">
        <v>68</v>
      </c>
      <c r="E65" s="16" t="s">
        <v>69</v>
      </c>
      <c r="F65" s="17">
        <f>IF(E65="",VALUE(0),VLOOKUP(E65,[1]產品資料!$F$2:$G$10,2,FALSE))</f>
        <v>1399</v>
      </c>
      <c r="G65" s="15">
        <v>2</v>
      </c>
      <c r="H65" s="18">
        <f t="shared" si="0"/>
        <v>2798</v>
      </c>
    </row>
    <row r="66" spans="1:8" x14ac:dyDescent="0.3">
      <c r="A66" s="15" t="s">
        <v>66</v>
      </c>
      <c r="B66" s="15">
        <v>3</v>
      </c>
      <c r="C66" s="15" t="s">
        <v>60</v>
      </c>
      <c r="D66" s="15" t="s">
        <v>64</v>
      </c>
      <c r="E66" s="16" t="s">
        <v>65</v>
      </c>
      <c r="F66" s="17">
        <f>IF(E66="",VALUE(0),VLOOKUP(E66,[1]產品資料!$F$2:$G$10,2,FALSE))</f>
        <v>9990</v>
      </c>
      <c r="G66" s="15">
        <v>6</v>
      </c>
      <c r="H66" s="18">
        <f t="shared" si="0"/>
        <v>59940</v>
      </c>
    </row>
    <row r="67" spans="1:8" x14ac:dyDescent="0.3">
      <c r="A67" s="15" t="s">
        <v>62</v>
      </c>
      <c r="B67" s="15">
        <v>3</v>
      </c>
      <c r="C67" s="15" t="s">
        <v>60</v>
      </c>
      <c r="D67" s="15" t="s">
        <v>71</v>
      </c>
      <c r="E67" s="16" t="s">
        <v>78</v>
      </c>
      <c r="F67" s="17">
        <f>IF(E67="",VALUE(0),VLOOKUP(E67,[1]產品資料!$F$2:$G$10,2,FALSE))</f>
        <v>3900</v>
      </c>
      <c r="G67" s="15">
        <v>7</v>
      </c>
      <c r="H67" s="18">
        <f t="shared" si="0"/>
        <v>27300</v>
      </c>
    </row>
    <row r="68" spans="1:8" x14ac:dyDescent="0.3">
      <c r="A68" s="15" t="s">
        <v>62</v>
      </c>
      <c r="B68" s="15">
        <v>3</v>
      </c>
      <c r="C68" s="15" t="s">
        <v>67</v>
      </c>
      <c r="D68" s="15" t="s">
        <v>61</v>
      </c>
      <c r="E68" s="16" t="s">
        <v>55</v>
      </c>
      <c r="F68" s="17">
        <f>IF(E68="",VALUE(0),VLOOKUP(E68,[1]產品資料!$F$2:$G$10,2,FALSE))</f>
        <v>3500</v>
      </c>
      <c r="G68" s="15">
        <v>8</v>
      </c>
      <c r="H68" s="18">
        <f t="shared" ref="H68:H109" si="1">F68*G68</f>
        <v>28000</v>
      </c>
    </row>
    <row r="69" spans="1:8" x14ac:dyDescent="0.3">
      <c r="A69" s="15" t="s">
        <v>59</v>
      </c>
      <c r="B69" s="15">
        <v>2</v>
      </c>
      <c r="C69" s="15" t="s">
        <v>70</v>
      </c>
      <c r="D69" s="15" t="s">
        <v>71</v>
      </c>
      <c r="E69" s="16" t="s">
        <v>78</v>
      </c>
      <c r="F69" s="17">
        <f>IF(E69="",VALUE(0),VLOOKUP(E69,[1]產品資料!$F$2:$G$10,2,FALSE))</f>
        <v>3900</v>
      </c>
      <c r="G69" s="15">
        <v>3</v>
      </c>
      <c r="H69" s="18">
        <f t="shared" si="1"/>
        <v>11700</v>
      </c>
    </row>
    <row r="70" spans="1:8" x14ac:dyDescent="0.3">
      <c r="A70" s="15" t="s">
        <v>73</v>
      </c>
      <c r="B70" s="15">
        <v>3</v>
      </c>
      <c r="C70" s="15" t="s">
        <v>63</v>
      </c>
      <c r="D70" s="15" t="s">
        <v>64</v>
      </c>
      <c r="E70" s="16" t="s">
        <v>65</v>
      </c>
      <c r="F70" s="17">
        <f>IF(E70="",VALUE(0),VLOOKUP(E70,[1]產品資料!$F$2:$G$10,2,FALSE))</f>
        <v>9990</v>
      </c>
      <c r="G70" s="15">
        <v>5</v>
      </c>
      <c r="H70" s="18">
        <f t="shared" si="1"/>
        <v>49950</v>
      </c>
    </row>
    <row r="71" spans="1:8" x14ac:dyDescent="0.3">
      <c r="A71" s="15" t="s">
        <v>66</v>
      </c>
      <c r="B71" s="15">
        <v>3</v>
      </c>
      <c r="C71" s="15" t="s">
        <v>63</v>
      </c>
      <c r="D71" s="15" t="s">
        <v>71</v>
      </c>
      <c r="E71" s="16" t="s">
        <v>78</v>
      </c>
      <c r="F71" s="17">
        <f>IF(E71="",VALUE(0),VLOOKUP(E71,[1]產品資料!$F$2:$G$10,2,FALSE))</f>
        <v>3900</v>
      </c>
      <c r="G71" s="15">
        <v>2</v>
      </c>
      <c r="H71" s="18">
        <f t="shared" si="1"/>
        <v>7800</v>
      </c>
    </row>
    <row r="72" spans="1:8" x14ac:dyDescent="0.3">
      <c r="A72" s="15" t="s">
        <v>73</v>
      </c>
      <c r="B72" s="15">
        <v>2</v>
      </c>
      <c r="C72" s="15" t="s">
        <v>70</v>
      </c>
      <c r="D72" s="15" t="s">
        <v>71</v>
      </c>
      <c r="E72" s="16" t="s">
        <v>78</v>
      </c>
      <c r="F72" s="17">
        <f>IF(E72="",VALUE(0),VLOOKUP(E72,[1]產品資料!$F$2:$G$10,2,FALSE))</f>
        <v>3900</v>
      </c>
      <c r="G72" s="15">
        <v>4</v>
      </c>
      <c r="H72" s="18">
        <f t="shared" si="1"/>
        <v>15600</v>
      </c>
    </row>
    <row r="73" spans="1:8" x14ac:dyDescent="0.3">
      <c r="A73" s="15" t="s">
        <v>62</v>
      </c>
      <c r="B73" s="15">
        <v>1</v>
      </c>
      <c r="C73" s="15" t="s">
        <v>42</v>
      </c>
      <c r="D73" s="15" t="s">
        <v>68</v>
      </c>
      <c r="E73" s="16" t="s">
        <v>76</v>
      </c>
      <c r="F73" s="17">
        <f>IF(E73="",VALUE(0),VLOOKUP(E73,[1]產品資料!$F$2:$G$10,2,FALSE))</f>
        <v>2400</v>
      </c>
      <c r="G73" s="15">
        <v>6</v>
      </c>
      <c r="H73" s="18">
        <f t="shared" si="1"/>
        <v>14400</v>
      </c>
    </row>
    <row r="74" spans="1:8" x14ac:dyDescent="0.3">
      <c r="A74" s="15" t="s">
        <v>62</v>
      </c>
      <c r="B74" s="15">
        <v>1</v>
      </c>
      <c r="C74" s="15" t="s">
        <v>70</v>
      </c>
      <c r="D74" s="15" t="s">
        <v>68</v>
      </c>
      <c r="E74" s="16" t="s">
        <v>69</v>
      </c>
      <c r="F74" s="17">
        <f>IF(E74="",VALUE(0),VLOOKUP(E74,[1]產品資料!$F$2:$G$10,2,FALSE))</f>
        <v>1399</v>
      </c>
      <c r="G74" s="15">
        <v>2</v>
      </c>
      <c r="H74" s="18">
        <f t="shared" si="1"/>
        <v>2798</v>
      </c>
    </row>
    <row r="75" spans="1:8" x14ac:dyDescent="0.3">
      <c r="A75" s="15" t="s">
        <v>73</v>
      </c>
      <c r="B75" s="15">
        <v>2</v>
      </c>
      <c r="C75" s="15" t="s">
        <v>70</v>
      </c>
      <c r="D75" s="15" t="s">
        <v>71</v>
      </c>
      <c r="E75" s="16" t="s">
        <v>72</v>
      </c>
      <c r="F75" s="17">
        <f>IF(E75="",VALUE(0),VLOOKUP(E75,[1]產品資料!$F$2:$G$10,2,FALSE))</f>
        <v>5980</v>
      </c>
      <c r="G75" s="15">
        <v>3</v>
      </c>
      <c r="H75" s="18">
        <f t="shared" si="1"/>
        <v>17940</v>
      </c>
    </row>
    <row r="76" spans="1:8" x14ac:dyDescent="0.3">
      <c r="A76" s="15" t="s">
        <v>66</v>
      </c>
      <c r="B76" s="15">
        <v>3</v>
      </c>
      <c r="C76" s="15" t="s">
        <v>63</v>
      </c>
      <c r="D76" s="15" t="s">
        <v>61</v>
      </c>
      <c r="E76" s="16" t="s">
        <v>75</v>
      </c>
      <c r="F76" s="17">
        <f>IF(E76="",VALUE(0),VLOOKUP(E76,[1]產品資料!$F$2:$G$10,2,FALSE))</f>
        <v>6500</v>
      </c>
      <c r="G76" s="15">
        <v>2</v>
      </c>
      <c r="H76" s="18">
        <f t="shared" si="1"/>
        <v>13000</v>
      </c>
    </row>
    <row r="77" spans="1:8" x14ac:dyDescent="0.3">
      <c r="A77" s="15" t="s">
        <v>73</v>
      </c>
      <c r="B77" s="15">
        <v>2</v>
      </c>
      <c r="C77" s="15" t="s">
        <v>60</v>
      </c>
      <c r="D77" s="15" t="s">
        <v>68</v>
      </c>
      <c r="E77" s="16" t="s">
        <v>69</v>
      </c>
      <c r="F77" s="17">
        <f>IF(E77="",VALUE(0),VLOOKUP(E77,[1]產品資料!$F$2:$G$10,2,FALSE))</f>
        <v>1399</v>
      </c>
      <c r="G77" s="15">
        <v>4</v>
      </c>
      <c r="H77" s="18">
        <f t="shared" si="1"/>
        <v>5596</v>
      </c>
    </row>
    <row r="78" spans="1:8" x14ac:dyDescent="0.3">
      <c r="A78" s="15" t="s">
        <v>62</v>
      </c>
      <c r="B78" s="15">
        <v>1</v>
      </c>
      <c r="C78" s="15" t="s">
        <v>60</v>
      </c>
      <c r="D78" s="15" t="s">
        <v>61</v>
      </c>
      <c r="E78" s="16" t="s">
        <v>55</v>
      </c>
      <c r="F78" s="17">
        <f>IF(E78="",VALUE(0),VLOOKUP(E78,[1]產品資料!$F$2:$G$10,2,FALSE))</f>
        <v>3500</v>
      </c>
      <c r="G78" s="15">
        <v>6</v>
      </c>
      <c r="H78" s="18">
        <f t="shared" si="1"/>
        <v>21000</v>
      </c>
    </row>
    <row r="79" spans="1:8" x14ac:dyDescent="0.3">
      <c r="A79" s="15" t="s">
        <v>59</v>
      </c>
      <c r="B79" s="15">
        <v>3</v>
      </c>
      <c r="C79" s="15" t="s">
        <v>63</v>
      </c>
      <c r="D79" s="15" t="s">
        <v>61</v>
      </c>
      <c r="E79" s="16" t="s">
        <v>43</v>
      </c>
      <c r="F79" s="17">
        <f>IF(E79="",VALUE(0),VLOOKUP(E79,[1]產品資料!$F$2:$G$10,2,FALSE))</f>
        <v>12000</v>
      </c>
      <c r="G79" s="15">
        <v>1</v>
      </c>
      <c r="H79" s="18">
        <f t="shared" si="1"/>
        <v>12000</v>
      </c>
    </row>
    <row r="80" spans="1:8" x14ac:dyDescent="0.3">
      <c r="A80" s="15" t="s">
        <v>73</v>
      </c>
      <c r="B80" s="15">
        <v>1</v>
      </c>
      <c r="C80" s="15" t="s">
        <v>70</v>
      </c>
      <c r="D80" s="15" t="s">
        <v>71</v>
      </c>
      <c r="E80" s="16" t="s">
        <v>78</v>
      </c>
      <c r="F80" s="17">
        <f>IF(E80="",VALUE(0),VLOOKUP(E80,[1]產品資料!$F$2:$G$10,2,FALSE))</f>
        <v>3900</v>
      </c>
      <c r="G80" s="15">
        <v>6</v>
      </c>
      <c r="H80" s="18">
        <f t="shared" si="1"/>
        <v>23400</v>
      </c>
    </row>
    <row r="81" spans="1:8" x14ac:dyDescent="0.3">
      <c r="A81" s="15" t="s">
        <v>66</v>
      </c>
      <c r="B81" s="15">
        <v>3</v>
      </c>
      <c r="C81" s="15" t="s">
        <v>42</v>
      </c>
      <c r="D81" s="15" t="s">
        <v>71</v>
      </c>
      <c r="E81" s="16" t="s">
        <v>72</v>
      </c>
      <c r="F81" s="17">
        <f>IF(E81="",VALUE(0),VLOOKUP(E81,[1]產品資料!$F$2:$G$10,2,FALSE))</f>
        <v>5980</v>
      </c>
      <c r="G81" s="15">
        <v>4</v>
      </c>
      <c r="H81" s="18">
        <f t="shared" si="1"/>
        <v>23920</v>
      </c>
    </row>
    <row r="82" spans="1:8" x14ac:dyDescent="0.3">
      <c r="A82" s="15" t="s">
        <v>62</v>
      </c>
      <c r="B82" s="15">
        <v>1</v>
      </c>
      <c r="C82" s="15" t="s">
        <v>70</v>
      </c>
      <c r="D82" s="15" t="s">
        <v>61</v>
      </c>
      <c r="E82" s="16" t="s">
        <v>75</v>
      </c>
      <c r="F82" s="17">
        <f>IF(E82="",VALUE(0),VLOOKUP(E82,[1]產品資料!$F$2:$G$10,2,FALSE))</f>
        <v>6500</v>
      </c>
      <c r="G82" s="15">
        <v>3</v>
      </c>
      <c r="H82" s="18">
        <f t="shared" si="1"/>
        <v>19500</v>
      </c>
    </row>
    <row r="83" spans="1:8" x14ac:dyDescent="0.3">
      <c r="A83" s="15" t="s">
        <v>62</v>
      </c>
      <c r="B83" s="15">
        <v>2</v>
      </c>
      <c r="C83" s="15" t="s">
        <v>63</v>
      </c>
      <c r="D83" s="15" t="s">
        <v>68</v>
      </c>
      <c r="E83" s="16" t="s">
        <v>76</v>
      </c>
      <c r="F83" s="17">
        <f>IF(E83="",VALUE(0),VLOOKUP(E83,[1]產品資料!$F$2:$G$10,2,FALSE))</f>
        <v>2400</v>
      </c>
      <c r="G83" s="15">
        <v>1</v>
      </c>
      <c r="H83" s="18">
        <f t="shared" si="1"/>
        <v>2400</v>
      </c>
    </row>
    <row r="84" spans="1:8" x14ac:dyDescent="0.3">
      <c r="A84" s="15" t="s">
        <v>62</v>
      </c>
      <c r="B84" s="15">
        <v>2</v>
      </c>
      <c r="C84" s="15" t="s">
        <v>70</v>
      </c>
      <c r="D84" s="15" t="s">
        <v>61</v>
      </c>
      <c r="E84" s="16" t="s">
        <v>43</v>
      </c>
      <c r="F84" s="17">
        <f>IF(E84="",VALUE(0),VLOOKUP(E84,[1]產品資料!$F$2:$G$10,2,FALSE))</f>
        <v>12000</v>
      </c>
      <c r="G84" s="15">
        <v>7</v>
      </c>
      <c r="H84" s="18">
        <f t="shared" si="1"/>
        <v>84000</v>
      </c>
    </row>
    <row r="85" spans="1:8" x14ac:dyDescent="0.3">
      <c r="A85" s="15" t="s">
        <v>73</v>
      </c>
      <c r="B85" s="15">
        <v>1</v>
      </c>
      <c r="C85" s="15" t="s">
        <v>70</v>
      </c>
      <c r="D85" s="15" t="s">
        <v>71</v>
      </c>
      <c r="E85" s="16" t="s">
        <v>78</v>
      </c>
      <c r="F85" s="17">
        <f>IF(E85="",VALUE(0),VLOOKUP(E85,[1]產品資料!$F$2:$G$10,2,FALSE))</f>
        <v>3900</v>
      </c>
      <c r="G85" s="15">
        <v>9</v>
      </c>
      <c r="H85" s="18">
        <f t="shared" si="1"/>
        <v>35100</v>
      </c>
    </row>
    <row r="86" spans="1:8" x14ac:dyDescent="0.3">
      <c r="A86" s="15" t="s">
        <v>66</v>
      </c>
      <c r="B86" s="15">
        <v>3</v>
      </c>
      <c r="C86" s="15" t="s">
        <v>67</v>
      </c>
      <c r="D86" s="15" t="s">
        <v>71</v>
      </c>
      <c r="E86" s="16" t="s">
        <v>78</v>
      </c>
      <c r="F86" s="17">
        <f>IF(E86="",VALUE(0),VLOOKUP(E86,[1]產品資料!$F$2:$G$10,2,FALSE))</f>
        <v>3900</v>
      </c>
      <c r="G86" s="15">
        <v>4</v>
      </c>
      <c r="H86" s="18">
        <f t="shared" si="1"/>
        <v>15600</v>
      </c>
    </row>
    <row r="87" spans="1:8" x14ac:dyDescent="0.3">
      <c r="A87" s="15" t="s">
        <v>59</v>
      </c>
      <c r="B87" s="15">
        <v>2</v>
      </c>
      <c r="C87" s="15" t="s">
        <v>60</v>
      </c>
      <c r="D87" s="15" t="s">
        <v>64</v>
      </c>
      <c r="E87" s="16" t="s">
        <v>65</v>
      </c>
      <c r="F87" s="17">
        <f>IF(E87="",VALUE(0),VLOOKUP(E87,[1]產品資料!$F$2:$G$10,2,FALSE))</f>
        <v>9990</v>
      </c>
      <c r="G87" s="15">
        <v>5</v>
      </c>
      <c r="H87" s="18">
        <f t="shared" si="1"/>
        <v>49950</v>
      </c>
    </row>
    <row r="88" spans="1:8" x14ac:dyDescent="0.3">
      <c r="A88" s="15" t="s">
        <v>59</v>
      </c>
      <c r="B88" s="15">
        <v>3</v>
      </c>
      <c r="C88" s="15" t="s">
        <v>70</v>
      </c>
      <c r="D88" s="15" t="s">
        <v>61</v>
      </c>
      <c r="E88" s="16" t="s">
        <v>43</v>
      </c>
      <c r="F88" s="17">
        <f>IF(E88="",VALUE(0),VLOOKUP(E88,[1]產品資料!$F$2:$G$10,2,FALSE))</f>
        <v>12000</v>
      </c>
      <c r="G88" s="15">
        <v>3</v>
      </c>
      <c r="H88" s="18">
        <f t="shared" si="1"/>
        <v>36000</v>
      </c>
    </row>
    <row r="89" spans="1:8" x14ac:dyDescent="0.3">
      <c r="A89" s="15" t="s">
        <v>66</v>
      </c>
      <c r="B89" s="15">
        <v>2</v>
      </c>
      <c r="C89" s="15" t="s">
        <v>74</v>
      </c>
      <c r="D89" s="15" t="s">
        <v>71</v>
      </c>
      <c r="E89" s="16" t="s">
        <v>78</v>
      </c>
      <c r="F89" s="17">
        <f>IF(E89="",VALUE(0),VLOOKUP(E89,[1]產品資料!$F$2:$G$10,2,FALSE))</f>
        <v>3900</v>
      </c>
      <c r="G89" s="15">
        <v>2</v>
      </c>
      <c r="H89" s="18">
        <f t="shared" si="1"/>
        <v>7800</v>
      </c>
    </row>
    <row r="90" spans="1:8" x14ac:dyDescent="0.3">
      <c r="A90" s="15" t="s">
        <v>73</v>
      </c>
      <c r="B90" s="15">
        <v>2</v>
      </c>
      <c r="C90" s="15" t="s">
        <v>42</v>
      </c>
      <c r="D90" s="15" t="s">
        <v>64</v>
      </c>
      <c r="E90" s="16" t="s">
        <v>58</v>
      </c>
      <c r="F90" s="17">
        <f>IF(E90="",VALUE(0),VLOOKUP(E90,[1]產品資料!$F$2:$G$10,2,FALSE))</f>
        <v>3990</v>
      </c>
      <c r="G90" s="15">
        <v>5</v>
      </c>
      <c r="H90" s="18">
        <f t="shared" si="1"/>
        <v>19950</v>
      </c>
    </row>
    <row r="91" spans="1:8" x14ac:dyDescent="0.3">
      <c r="A91" s="15" t="s">
        <v>59</v>
      </c>
      <c r="B91" s="15">
        <v>2</v>
      </c>
      <c r="C91" s="15" t="s">
        <v>70</v>
      </c>
      <c r="D91" s="15" t="s">
        <v>68</v>
      </c>
      <c r="E91" s="16" t="s">
        <v>69</v>
      </c>
      <c r="F91" s="17">
        <f>IF(E91="",VALUE(0),VLOOKUP(E91,[1]產品資料!$F$2:$G$10,2,FALSE))</f>
        <v>1399</v>
      </c>
      <c r="G91" s="15">
        <v>6</v>
      </c>
      <c r="H91" s="18">
        <f t="shared" si="1"/>
        <v>8394</v>
      </c>
    </row>
    <row r="92" spans="1:8" x14ac:dyDescent="0.3">
      <c r="A92" s="15" t="s">
        <v>62</v>
      </c>
      <c r="B92" s="15">
        <v>1</v>
      </c>
      <c r="C92" s="15" t="s">
        <v>70</v>
      </c>
      <c r="D92" s="15" t="s">
        <v>71</v>
      </c>
      <c r="E92" s="16" t="s">
        <v>72</v>
      </c>
      <c r="F92" s="17">
        <f>IF(E92="",VALUE(0),VLOOKUP(E92,[1]產品資料!$F$2:$G$10,2,FALSE))</f>
        <v>5980</v>
      </c>
      <c r="G92" s="15">
        <v>4</v>
      </c>
      <c r="H92" s="18">
        <f t="shared" si="1"/>
        <v>23920</v>
      </c>
    </row>
    <row r="93" spans="1:8" x14ac:dyDescent="0.3">
      <c r="A93" s="15" t="s">
        <v>73</v>
      </c>
      <c r="B93" s="15">
        <v>1</v>
      </c>
      <c r="C93" s="15" t="s">
        <v>70</v>
      </c>
      <c r="D93" s="15" t="s">
        <v>61</v>
      </c>
      <c r="E93" s="16" t="s">
        <v>55</v>
      </c>
      <c r="F93" s="17">
        <f>IF(E93="",VALUE(0),VLOOKUP(E93,[1]產品資料!$F$2:$G$10,2,FALSE))</f>
        <v>3500</v>
      </c>
      <c r="G93" s="15">
        <v>2</v>
      </c>
      <c r="H93" s="18">
        <f t="shared" si="1"/>
        <v>7000</v>
      </c>
    </row>
    <row r="94" spans="1:8" x14ac:dyDescent="0.3">
      <c r="A94" s="15" t="s">
        <v>66</v>
      </c>
      <c r="B94" s="15">
        <v>3</v>
      </c>
      <c r="C94" s="15" t="s">
        <v>77</v>
      </c>
      <c r="D94" s="15" t="s">
        <v>71</v>
      </c>
      <c r="E94" s="16" t="s">
        <v>72</v>
      </c>
      <c r="F94" s="17">
        <f>IF(E94="",VALUE(0),VLOOKUP(E94,[1]產品資料!$F$2:$G$10,2,FALSE))</f>
        <v>5980</v>
      </c>
      <c r="G94" s="15">
        <v>1</v>
      </c>
      <c r="H94" s="18">
        <f t="shared" si="1"/>
        <v>5980</v>
      </c>
    </row>
    <row r="95" spans="1:8" x14ac:dyDescent="0.3">
      <c r="A95" s="15" t="s">
        <v>62</v>
      </c>
      <c r="B95" s="15">
        <v>1</v>
      </c>
      <c r="C95" s="15" t="s">
        <v>77</v>
      </c>
      <c r="D95" s="15" t="s">
        <v>68</v>
      </c>
      <c r="E95" s="16" t="s">
        <v>69</v>
      </c>
      <c r="F95" s="17">
        <f>IF(E95="",VALUE(0),VLOOKUP(E95,[1]產品資料!$F$2:$G$10,2,FALSE))</f>
        <v>1399</v>
      </c>
      <c r="G95" s="15">
        <v>3</v>
      </c>
      <c r="H95" s="18">
        <f t="shared" si="1"/>
        <v>4197</v>
      </c>
    </row>
    <row r="96" spans="1:8" x14ac:dyDescent="0.3">
      <c r="A96" s="15" t="s">
        <v>59</v>
      </c>
      <c r="B96" s="15">
        <v>1</v>
      </c>
      <c r="C96" s="15" t="s">
        <v>60</v>
      </c>
      <c r="D96" s="15" t="s">
        <v>64</v>
      </c>
      <c r="E96" s="16" t="s">
        <v>58</v>
      </c>
      <c r="F96" s="17">
        <f>IF(E96="",VALUE(0),VLOOKUP(E96,[1]產品資料!$F$2:$G$10,2,FALSE))</f>
        <v>3990</v>
      </c>
      <c r="G96" s="15">
        <v>5</v>
      </c>
      <c r="H96" s="18">
        <f t="shared" si="1"/>
        <v>19950</v>
      </c>
    </row>
    <row r="97" spans="1:8" x14ac:dyDescent="0.3">
      <c r="A97" s="15" t="s">
        <v>66</v>
      </c>
      <c r="B97" s="15">
        <v>2</v>
      </c>
      <c r="C97" s="15" t="s">
        <v>60</v>
      </c>
      <c r="D97" s="15" t="s">
        <v>64</v>
      </c>
      <c r="E97" s="16" t="s">
        <v>65</v>
      </c>
      <c r="F97" s="17">
        <f>IF(E97="",VALUE(0),VLOOKUP(E97,[1]產品資料!$F$2:$G$10,2,FALSE))</f>
        <v>9990</v>
      </c>
      <c r="G97" s="15">
        <v>3</v>
      </c>
      <c r="H97" s="18">
        <f t="shared" si="1"/>
        <v>29970</v>
      </c>
    </row>
    <row r="98" spans="1:8" x14ac:dyDescent="0.3">
      <c r="A98" s="15" t="s">
        <v>62</v>
      </c>
      <c r="B98" s="15">
        <v>2</v>
      </c>
      <c r="C98" s="15" t="s">
        <v>77</v>
      </c>
      <c r="D98" s="15" t="s">
        <v>71</v>
      </c>
      <c r="E98" s="16" t="s">
        <v>72</v>
      </c>
      <c r="F98" s="17">
        <f>IF(E98="",VALUE(0),VLOOKUP(E98,[1]產品資料!$F$2:$G$10,2,FALSE))</f>
        <v>5980</v>
      </c>
      <c r="G98" s="15">
        <v>7</v>
      </c>
      <c r="H98" s="18">
        <f t="shared" si="1"/>
        <v>41860</v>
      </c>
    </row>
    <row r="99" spans="1:8" x14ac:dyDescent="0.3">
      <c r="A99" s="15" t="s">
        <v>59</v>
      </c>
      <c r="B99" s="15">
        <v>1</v>
      </c>
      <c r="C99" s="15" t="s">
        <v>70</v>
      </c>
      <c r="D99" s="15" t="s">
        <v>61</v>
      </c>
      <c r="E99" s="16" t="s">
        <v>55</v>
      </c>
      <c r="F99" s="17">
        <f>IF(E99="",VALUE(0),VLOOKUP(E99,[1]產品資料!$F$2:$G$10,2,FALSE))</f>
        <v>3500</v>
      </c>
      <c r="G99" s="15">
        <v>6</v>
      </c>
      <c r="H99" s="18">
        <f t="shared" si="1"/>
        <v>21000</v>
      </c>
    </row>
    <row r="100" spans="1:8" x14ac:dyDescent="0.3">
      <c r="A100" s="15" t="s">
        <v>66</v>
      </c>
      <c r="B100" s="15">
        <v>2</v>
      </c>
      <c r="C100" s="15" t="s">
        <v>42</v>
      </c>
      <c r="D100" s="15" t="s">
        <v>71</v>
      </c>
      <c r="E100" s="16" t="s">
        <v>78</v>
      </c>
      <c r="F100" s="17">
        <f>IF(E100="",VALUE(0),VLOOKUP(E100,[1]產品資料!$F$2:$G$10,2,FALSE))</f>
        <v>3900</v>
      </c>
      <c r="G100" s="15">
        <v>5</v>
      </c>
      <c r="H100" s="18">
        <f t="shared" si="1"/>
        <v>19500</v>
      </c>
    </row>
    <row r="101" spans="1:8" x14ac:dyDescent="0.3">
      <c r="A101" s="15" t="s">
        <v>73</v>
      </c>
      <c r="B101" s="15">
        <v>3</v>
      </c>
      <c r="C101" s="15" t="s">
        <v>70</v>
      </c>
      <c r="D101" s="15" t="s">
        <v>68</v>
      </c>
      <c r="E101" s="16" t="s">
        <v>76</v>
      </c>
      <c r="F101" s="17">
        <f>IF(E101="",VALUE(0),VLOOKUP(E101,[1]產品資料!$F$2:$G$10,2,FALSE))</f>
        <v>2400</v>
      </c>
      <c r="G101" s="15">
        <v>8</v>
      </c>
      <c r="H101" s="18">
        <f t="shared" si="1"/>
        <v>19200</v>
      </c>
    </row>
    <row r="102" spans="1:8" x14ac:dyDescent="0.3">
      <c r="A102" s="15" t="s">
        <v>62</v>
      </c>
      <c r="B102" s="15">
        <v>3</v>
      </c>
      <c r="C102" s="15" t="s">
        <v>70</v>
      </c>
      <c r="D102" s="15" t="s">
        <v>64</v>
      </c>
      <c r="E102" s="16" t="s">
        <v>65</v>
      </c>
      <c r="F102" s="17">
        <f>IF(E102="",VALUE(0),VLOOKUP(E102,[1]產品資料!$F$2:$G$10,2,FALSE))</f>
        <v>9990</v>
      </c>
      <c r="G102" s="15">
        <v>8</v>
      </c>
      <c r="H102" s="18">
        <f t="shared" si="1"/>
        <v>79920</v>
      </c>
    </row>
    <row r="103" spans="1:8" x14ac:dyDescent="0.3">
      <c r="A103" s="15" t="s">
        <v>73</v>
      </c>
      <c r="B103" s="15">
        <v>2</v>
      </c>
      <c r="C103" s="15" t="s">
        <v>63</v>
      </c>
      <c r="D103" s="15" t="s">
        <v>71</v>
      </c>
      <c r="E103" s="16" t="s">
        <v>78</v>
      </c>
      <c r="F103" s="17">
        <f>IF(E103="",VALUE(0),VLOOKUP(E103,[1]產品資料!$F$2:$G$10,2,FALSE))</f>
        <v>3900</v>
      </c>
      <c r="G103" s="15">
        <v>4</v>
      </c>
      <c r="H103" s="18">
        <f t="shared" si="1"/>
        <v>15600</v>
      </c>
    </row>
    <row r="104" spans="1:8" x14ac:dyDescent="0.3">
      <c r="A104" s="15" t="s">
        <v>59</v>
      </c>
      <c r="B104" s="15">
        <v>2</v>
      </c>
      <c r="C104" s="15" t="s">
        <v>70</v>
      </c>
      <c r="D104" s="15" t="s">
        <v>68</v>
      </c>
      <c r="E104" s="16" t="s">
        <v>76</v>
      </c>
      <c r="F104" s="17">
        <f>IF(E104="",VALUE(0),VLOOKUP(E104,[1]產品資料!$F$2:$G$10,2,FALSE))</f>
        <v>2400</v>
      </c>
      <c r="G104" s="15">
        <v>1</v>
      </c>
      <c r="H104" s="18">
        <f t="shared" si="1"/>
        <v>2400</v>
      </c>
    </row>
    <row r="105" spans="1:8" x14ac:dyDescent="0.3">
      <c r="A105" s="15" t="s">
        <v>73</v>
      </c>
      <c r="B105" s="15">
        <v>2</v>
      </c>
      <c r="C105" s="15" t="s">
        <v>63</v>
      </c>
      <c r="D105" s="15" t="s">
        <v>71</v>
      </c>
      <c r="E105" s="16" t="s">
        <v>78</v>
      </c>
      <c r="F105" s="17">
        <f>IF(E105="",VALUE(0),VLOOKUP(E105,[1]產品資料!$F$2:$G$10,2,FALSE))</f>
        <v>3900</v>
      </c>
      <c r="G105" s="15">
        <v>4</v>
      </c>
      <c r="H105" s="18">
        <f t="shared" si="1"/>
        <v>15600</v>
      </c>
    </row>
    <row r="106" spans="1:8" x14ac:dyDescent="0.3">
      <c r="A106" s="15" t="s">
        <v>62</v>
      </c>
      <c r="B106" s="15">
        <v>3</v>
      </c>
      <c r="C106" s="15" t="s">
        <v>70</v>
      </c>
      <c r="D106" s="15" t="s">
        <v>61</v>
      </c>
      <c r="E106" s="16" t="s">
        <v>43</v>
      </c>
      <c r="F106" s="17">
        <f>IF(E106="",VALUE(0),VLOOKUP(E106,[1]產品資料!$F$2:$G$10,2,FALSE))</f>
        <v>12000</v>
      </c>
      <c r="G106" s="15">
        <v>3</v>
      </c>
      <c r="H106" s="18">
        <f t="shared" si="1"/>
        <v>36000</v>
      </c>
    </row>
    <row r="107" spans="1:8" x14ac:dyDescent="0.3">
      <c r="A107" s="15" t="s">
        <v>62</v>
      </c>
      <c r="B107" s="15">
        <v>3</v>
      </c>
      <c r="C107" s="15" t="s">
        <v>60</v>
      </c>
      <c r="D107" s="15" t="s">
        <v>61</v>
      </c>
      <c r="E107" s="16" t="s">
        <v>55</v>
      </c>
      <c r="F107" s="17">
        <f>IF(E107="",VALUE(0),VLOOKUP(E107,[1]產品資料!$F$2:$G$10,2,FALSE))</f>
        <v>3500</v>
      </c>
      <c r="G107" s="15">
        <v>3</v>
      </c>
      <c r="H107" s="18">
        <f t="shared" si="1"/>
        <v>10500</v>
      </c>
    </row>
    <row r="108" spans="1:8" x14ac:dyDescent="0.3">
      <c r="A108" s="15" t="s">
        <v>66</v>
      </c>
      <c r="B108" s="15">
        <v>3</v>
      </c>
      <c r="C108" s="15" t="s">
        <v>60</v>
      </c>
      <c r="D108" s="15" t="s">
        <v>64</v>
      </c>
      <c r="E108" s="16" t="s">
        <v>58</v>
      </c>
      <c r="F108" s="17">
        <f>IF(E108="",VALUE(0),VLOOKUP(E108,[1]產品資料!$F$2:$G$10,2,FALSE))</f>
        <v>3990</v>
      </c>
      <c r="G108" s="15">
        <v>2</v>
      </c>
      <c r="H108" s="18">
        <f t="shared" si="1"/>
        <v>7980</v>
      </c>
    </row>
    <row r="109" spans="1:8" x14ac:dyDescent="0.3">
      <c r="A109" s="15" t="s">
        <v>85</v>
      </c>
      <c r="B109" s="15">
        <v>2</v>
      </c>
      <c r="C109" s="15" t="s">
        <v>67</v>
      </c>
      <c r="D109" s="15" t="s">
        <v>71</v>
      </c>
      <c r="E109" s="16" t="s">
        <v>72</v>
      </c>
      <c r="F109" s="17">
        <f>IF(E109="",VALUE(0),VLOOKUP(E109,[1]產品資料!$F$2:$G$10,2,FALSE))</f>
        <v>5980</v>
      </c>
      <c r="G109" s="15">
        <v>2</v>
      </c>
      <c r="H109" s="19">
        <f t="shared" si="1"/>
        <v>11960</v>
      </c>
    </row>
  </sheetData>
  <phoneticPr fontId="2" type="noConversion"/>
  <dataValidations count="5">
    <dataValidation type="list" allowBlank="1" showInputMessage="1" showErrorMessage="1" sqref="C2" xr:uid="{00000000-0002-0000-0300-000000000000}">
      <formula1>" 北區,中區,南區,東區"</formula1>
    </dataValidation>
    <dataValidation type="list" allowBlank="1" showInputMessage="1" showErrorMessage="1" sqref="C3:C109" xr:uid="{00000000-0002-0000-0300-000001000000}">
      <formula1>"北區,中區,南區,東區"</formula1>
    </dataValidation>
    <dataValidation type="list" allowBlank="1" showInputMessage="1" showErrorMessage="1" sqref="D2:D109" xr:uid="{00000000-0002-0000-0300-000002000000}">
      <formula1>產品名稱</formula1>
    </dataValidation>
    <dataValidation type="list" allowBlank="1" showInputMessage="1" showErrorMessage="1" sqref="A2:A109" xr:uid="{00000000-0002-0000-0300-000003000000}">
      <formula1>業務員編號</formula1>
    </dataValidation>
    <dataValidation type="list" allowBlank="1" showInputMessage="1" showErrorMessage="1" sqref="E2:E109" xr:uid="{00000000-0002-0000-0300-000004000000}">
      <formula1>INDIRECT(D2)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F0"/>
  </sheetPr>
  <dimension ref="A1:B5"/>
  <sheetViews>
    <sheetView workbookViewId="0">
      <selection activeCell="I35" sqref="I35"/>
    </sheetView>
  </sheetViews>
  <sheetFormatPr defaultRowHeight="16.2" x14ac:dyDescent="0.3"/>
  <cols>
    <col min="1" max="1" width="12.44140625" customWidth="1"/>
    <col min="2" max="2" width="11" customWidth="1"/>
  </cols>
  <sheetData>
    <row r="1" spans="1:2" ht="20.399999999999999" customHeight="1" x14ac:dyDescent="0.3">
      <c r="A1" s="9" t="s">
        <v>22</v>
      </c>
      <c r="B1" s="9" t="s">
        <v>25</v>
      </c>
    </row>
    <row r="2" spans="1:2" x14ac:dyDescent="0.3">
      <c r="A2" s="8" t="s">
        <v>23</v>
      </c>
      <c r="B2" s="8" t="s">
        <v>26</v>
      </c>
    </row>
    <row r="3" spans="1:2" x14ac:dyDescent="0.3">
      <c r="A3" s="8" t="s">
        <v>24</v>
      </c>
      <c r="B3" s="8" t="s">
        <v>28</v>
      </c>
    </row>
    <row r="4" spans="1:2" x14ac:dyDescent="0.3">
      <c r="A4" s="8" t="s">
        <v>29</v>
      </c>
      <c r="B4" s="8" t="s">
        <v>30</v>
      </c>
    </row>
    <row r="5" spans="1:2" x14ac:dyDescent="0.3">
      <c r="A5" s="8" t="s">
        <v>31</v>
      </c>
      <c r="B5" s="8" t="s">
        <v>32</v>
      </c>
    </row>
  </sheetData>
  <phoneticPr fontId="2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F0"/>
  </sheetPr>
  <dimension ref="A1:I16"/>
  <sheetViews>
    <sheetView workbookViewId="0">
      <selection activeCell="I35" sqref="I35"/>
    </sheetView>
  </sheetViews>
  <sheetFormatPr defaultRowHeight="16.2" x14ac:dyDescent="0.3"/>
  <cols>
    <col min="1" max="2" width="11.109375" customWidth="1"/>
    <col min="3" max="3" width="7.6640625" customWidth="1"/>
    <col min="4" max="4" width="6.44140625" customWidth="1"/>
    <col min="5" max="5" width="12.21875" customWidth="1"/>
    <col min="6" max="6" width="11.77734375" customWidth="1"/>
    <col min="7" max="7" width="7.88671875" customWidth="1"/>
  </cols>
  <sheetData>
    <row r="1" spans="1:9" ht="19.2" customHeight="1" thickBot="1" x14ac:dyDescent="0.35">
      <c r="A1" s="5" t="s">
        <v>19</v>
      </c>
      <c r="B1" s="5" t="s">
        <v>21</v>
      </c>
      <c r="E1" s="5" t="s">
        <v>19</v>
      </c>
      <c r="F1" s="5" t="s">
        <v>3</v>
      </c>
      <c r="G1" s="5" t="s">
        <v>4</v>
      </c>
    </row>
    <row r="2" spans="1:9" ht="15.6" customHeight="1" x14ac:dyDescent="0.3">
      <c r="A2" s="4" t="s">
        <v>7</v>
      </c>
      <c r="B2" s="4">
        <v>100001</v>
      </c>
      <c r="E2" s="3" t="s">
        <v>20</v>
      </c>
      <c r="F2" s="2" t="s">
        <v>8</v>
      </c>
      <c r="G2" s="6">
        <v>3500</v>
      </c>
    </row>
    <row r="3" spans="1:9" x14ac:dyDescent="0.3">
      <c r="A3" s="4" t="s">
        <v>11</v>
      </c>
      <c r="B3" s="4">
        <v>100002</v>
      </c>
      <c r="E3" s="3" t="s">
        <v>7</v>
      </c>
      <c r="F3" s="2" t="s">
        <v>9</v>
      </c>
      <c r="G3" s="6">
        <v>6500</v>
      </c>
    </row>
    <row r="4" spans="1:9" x14ac:dyDescent="0.3">
      <c r="A4" s="4" t="s">
        <v>14</v>
      </c>
      <c r="B4" s="4">
        <v>100003</v>
      </c>
      <c r="E4" s="3" t="s">
        <v>7</v>
      </c>
      <c r="F4" s="2" t="s">
        <v>10</v>
      </c>
      <c r="G4" s="6">
        <v>12000</v>
      </c>
    </row>
    <row r="5" spans="1:9" x14ac:dyDescent="0.3">
      <c r="A5" s="4" t="s">
        <v>17</v>
      </c>
      <c r="B5" s="4">
        <v>100004</v>
      </c>
      <c r="E5" s="3" t="s">
        <v>11</v>
      </c>
      <c r="F5" s="2" t="s">
        <v>12</v>
      </c>
      <c r="G5" s="6">
        <v>3900</v>
      </c>
    </row>
    <row r="6" spans="1:9" x14ac:dyDescent="0.3">
      <c r="E6" s="3" t="s">
        <v>11</v>
      </c>
      <c r="F6" s="2" t="s">
        <v>13</v>
      </c>
      <c r="G6" s="6">
        <v>5980</v>
      </c>
    </row>
    <row r="7" spans="1:9" x14ac:dyDescent="0.3">
      <c r="E7" s="3" t="s">
        <v>14</v>
      </c>
      <c r="F7" s="2" t="s">
        <v>15</v>
      </c>
      <c r="G7" s="6">
        <v>1399</v>
      </c>
    </row>
    <row r="8" spans="1:9" x14ac:dyDescent="0.3">
      <c r="E8" s="3" t="s">
        <v>14</v>
      </c>
      <c r="F8" s="2" t="s">
        <v>16</v>
      </c>
      <c r="G8" s="6">
        <v>2400</v>
      </c>
    </row>
    <row r="9" spans="1:9" x14ac:dyDescent="0.3">
      <c r="E9" s="3" t="s">
        <v>17</v>
      </c>
      <c r="F9" s="2" t="s">
        <v>27</v>
      </c>
      <c r="G9" s="6">
        <v>3990</v>
      </c>
    </row>
    <row r="10" spans="1:9" x14ac:dyDescent="0.3">
      <c r="E10" s="3" t="s">
        <v>17</v>
      </c>
      <c r="F10" s="2" t="s">
        <v>18</v>
      </c>
      <c r="G10" s="6">
        <v>9990</v>
      </c>
    </row>
    <row r="13" spans="1:9" x14ac:dyDescent="0.3">
      <c r="I13" t="s">
        <v>111</v>
      </c>
    </row>
    <row r="14" spans="1:9" x14ac:dyDescent="0.3">
      <c r="I14" t="s">
        <v>112</v>
      </c>
    </row>
    <row r="15" spans="1:9" x14ac:dyDescent="0.3">
      <c r="I15" t="s">
        <v>113</v>
      </c>
    </row>
    <row r="16" spans="1:9" x14ac:dyDescent="0.3">
      <c r="I16" t="s">
        <v>114</v>
      </c>
    </row>
  </sheetData>
  <phoneticPr fontId="2" type="noConversion"/>
  <dataValidations count="1">
    <dataValidation type="list" allowBlank="1" showInputMessage="1" showErrorMessage="1" sqref="E2:E10" xr:uid="{00000000-0002-0000-0500-000000000000}">
      <formula1>$A$2:$A$5</formula1>
    </dataValidation>
  </dataValidation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defaultRowHeight="16.2" x14ac:dyDescent="0.3"/>
  <sheetData>
    <row r="1" spans="1:1" x14ac:dyDescent="0.3">
      <c r="A1" s="10" t="s">
        <v>80</v>
      </c>
    </row>
  </sheetData>
  <phoneticPr fontId="2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2" tint="-9.9978637043366805E-2"/>
  </sheetPr>
  <dimension ref="A1:J42"/>
  <sheetViews>
    <sheetView workbookViewId="0">
      <pane ySplit="1" topLeftCell="A11" activePane="bottomLeft" state="frozen"/>
      <selection pane="bottomLeft" activeCell="J14" sqref="J14"/>
    </sheetView>
  </sheetViews>
  <sheetFormatPr defaultRowHeight="16.2" outlineLevelRow="2" x14ac:dyDescent="0.3"/>
  <cols>
    <col min="1" max="1" width="13.21875" customWidth="1"/>
    <col min="2" max="2" width="6" customWidth="1"/>
    <col min="4" max="4" width="10.6640625" customWidth="1"/>
    <col min="5" max="5" width="10.44140625" customWidth="1"/>
    <col min="10" max="10" width="19.6640625" bestFit="1" customWidth="1"/>
  </cols>
  <sheetData>
    <row r="1" spans="1:10" x14ac:dyDescent="0.3">
      <c r="A1" s="23" t="s">
        <v>46</v>
      </c>
      <c r="B1" s="24" t="s">
        <v>47</v>
      </c>
      <c r="C1" s="24" t="s">
        <v>48</v>
      </c>
      <c r="D1" s="24" t="s">
        <v>49</v>
      </c>
      <c r="E1" s="24" t="s">
        <v>50</v>
      </c>
      <c r="F1" s="24" t="s">
        <v>51</v>
      </c>
      <c r="G1" s="24" t="s">
        <v>52</v>
      </c>
      <c r="H1" s="25" t="s">
        <v>53</v>
      </c>
      <c r="J1" s="27" t="s">
        <v>94</v>
      </c>
    </row>
    <row r="2" spans="1:10" hidden="1" outlineLevel="2" x14ac:dyDescent="0.3">
      <c r="A2" s="19" t="s">
        <v>59</v>
      </c>
      <c r="B2" s="19">
        <v>2</v>
      </c>
      <c r="C2" s="19" t="s">
        <v>67</v>
      </c>
      <c r="D2" s="19" t="s">
        <v>68</v>
      </c>
      <c r="E2" s="21" t="s">
        <v>69</v>
      </c>
      <c r="F2" s="22">
        <v>1399</v>
      </c>
      <c r="G2" s="19">
        <v>5</v>
      </c>
      <c r="H2" s="19">
        <v>6995</v>
      </c>
    </row>
    <row r="3" spans="1:10" hidden="1" outlineLevel="2" x14ac:dyDescent="0.3">
      <c r="A3" s="19" t="s">
        <v>59</v>
      </c>
      <c r="B3" s="19">
        <v>2</v>
      </c>
      <c r="C3" s="19" t="s">
        <v>67</v>
      </c>
      <c r="D3" s="19" t="s">
        <v>68</v>
      </c>
      <c r="E3" s="21" t="s">
        <v>76</v>
      </c>
      <c r="F3" s="22">
        <v>2400</v>
      </c>
      <c r="G3" s="19">
        <v>3</v>
      </c>
      <c r="H3" s="19">
        <v>7200</v>
      </c>
    </row>
    <row r="4" spans="1:10" hidden="1" outlineLevel="2" x14ac:dyDescent="0.3">
      <c r="A4" s="19" t="s">
        <v>59</v>
      </c>
      <c r="B4" s="19">
        <v>2</v>
      </c>
      <c r="C4" s="19" t="s">
        <v>60</v>
      </c>
      <c r="D4" s="19" t="s">
        <v>61</v>
      </c>
      <c r="E4" s="21" t="s">
        <v>55</v>
      </c>
      <c r="F4" s="22">
        <v>3500</v>
      </c>
      <c r="G4" s="19">
        <v>5</v>
      </c>
      <c r="H4" s="19">
        <v>17500</v>
      </c>
    </row>
    <row r="5" spans="1:10" hidden="1" outlineLevel="2" x14ac:dyDescent="0.3">
      <c r="A5" s="19" t="s">
        <v>59</v>
      </c>
      <c r="B5" s="19">
        <v>2</v>
      </c>
      <c r="C5" s="19" t="s">
        <v>79</v>
      </c>
      <c r="D5" s="19" t="s">
        <v>68</v>
      </c>
      <c r="E5" s="21" t="s">
        <v>76</v>
      </c>
      <c r="F5" s="22">
        <v>2400</v>
      </c>
      <c r="G5" s="19">
        <v>3</v>
      </c>
      <c r="H5" s="19">
        <v>7200</v>
      </c>
    </row>
    <row r="6" spans="1:10" hidden="1" outlineLevel="2" x14ac:dyDescent="0.3">
      <c r="A6" s="19" t="s">
        <v>59</v>
      </c>
      <c r="B6" s="19">
        <v>2</v>
      </c>
      <c r="C6" s="19" t="s">
        <v>63</v>
      </c>
      <c r="D6" s="19" t="s">
        <v>61</v>
      </c>
      <c r="E6" s="21" t="s">
        <v>55</v>
      </c>
      <c r="F6" s="22">
        <v>3500</v>
      </c>
      <c r="G6" s="19">
        <v>3</v>
      </c>
      <c r="H6" s="19">
        <v>10500</v>
      </c>
    </row>
    <row r="7" spans="1:10" hidden="1" outlineLevel="2" x14ac:dyDescent="0.3">
      <c r="A7" s="19" t="s">
        <v>59</v>
      </c>
      <c r="B7" s="19">
        <v>2</v>
      </c>
      <c r="C7" s="19" t="s">
        <v>42</v>
      </c>
      <c r="D7" s="19" t="s">
        <v>64</v>
      </c>
      <c r="E7" s="21" t="s">
        <v>58</v>
      </c>
      <c r="F7" s="22">
        <v>3990</v>
      </c>
      <c r="G7" s="19">
        <v>1</v>
      </c>
      <c r="H7" s="19">
        <v>3990</v>
      </c>
    </row>
    <row r="8" spans="1:10" hidden="1" outlineLevel="2" x14ac:dyDescent="0.3">
      <c r="A8" s="19" t="s">
        <v>59</v>
      </c>
      <c r="B8" s="19">
        <v>2</v>
      </c>
      <c r="C8" s="19" t="s">
        <v>63</v>
      </c>
      <c r="D8" s="19" t="s">
        <v>64</v>
      </c>
      <c r="E8" s="21" t="s">
        <v>58</v>
      </c>
      <c r="F8" s="22">
        <v>3990</v>
      </c>
      <c r="G8" s="19">
        <v>1</v>
      </c>
      <c r="H8" s="19">
        <v>3990</v>
      </c>
    </row>
    <row r="9" spans="1:10" hidden="1" outlineLevel="2" x14ac:dyDescent="0.3">
      <c r="A9" s="19" t="s">
        <v>59</v>
      </c>
      <c r="B9" s="19">
        <v>2</v>
      </c>
      <c r="C9" s="19" t="s">
        <v>70</v>
      </c>
      <c r="D9" s="19" t="s">
        <v>71</v>
      </c>
      <c r="E9" s="21" t="s">
        <v>78</v>
      </c>
      <c r="F9" s="22">
        <v>3900</v>
      </c>
      <c r="G9" s="19">
        <v>3</v>
      </c>
      <c r="H9" s="19">
        <v>11700</v>
      </c>
    </row>
    <row r="10" spans="1:10" hidden="1" outlineLevel="2" x14ac:dyDescent="0.3">
      <c r="A10" s="19" t="s">
        <v>59</v>
      </c>
      <c r="B10" s="19">
        <v>2</v>
      </c>
      <c r="C10" s="19" t="s">
        <v>60</v>
      </c>
      <c r="D10" s="19" t="s">
        <v>64</v>
      </c>
      <c r="E10" s="21" t="s">
        <v>65</v>
      </c>
      <c r="F10" s="22">
        <v>9990</v>
      </c>
      <c r="G10" s="19">
        <v>5</v>
      </c>
      <c r="H10" s="19">
        <v>49950</v>
      </c>
    </row>
    <row r="11" spans="1:10" hidden="1" outlineLevel="2" x14ac:dyDescent="0.3">
      <c r="A11" s="19" t="s">
        <v>59</v>
      </c>
      <c r="B11" s="19">
        <v>2</v>
      </c>
      <c r="C11" s="19" t="s">
        <v>70</v>
      </c>
      <c r="D11" s="19" t="s">
        <v>68</v>
      </c>
      <c r="E11" s="21" t="s">
        <v>69</v>
      </c>
      <c r="F11" s="22">
        <v>1399</v>
      </c>
      <c r="G11" s="19">
        <v>6</v>
      </c>
      <c r="H11" s="19">
        <v>8394</v>
      </c>
    </row>
    <row r="12" spans="1:10" hidden="1" outlineLevel="2" x14ac:dyDescent="0.3">
      <c r="A12" s="19" t="s">
        <v>59</v>
      </c>
      <c r="B12" s="19">
        <v>2</v>
      </c>
      <c r="C12" s="19" t="s">
        <v>70</v>
      </c>
      <c r="D12" s="19" t="s">
        <v>68</v>
      </c>
      <c r="E12" s="21" t="s">
        <v>76</v>
      </c>
      <c r="F12" s="22">
        <v>2400</v>
      </c>
      <c r="G12" s="19">
        <v>1</v>
      </c>
      <c r="H12" s="19">
        <v>2400</v>
      </c>
    </row>
    <row r="13" spans="1:10" hidden="1" outlineLevel="2" x14ac:dyDescent="0.3">
      <c r="A13" s="19" t="s">
        <v>59</v>
      </c>
      <c r="B13" s="19">
        <v>2</v>
      </c>
      <c r="C13" s="19" t="s">
        <v>67</v>
      </c>
      <c r="D13" s="19" t="s">
        <v>71</v>
      </c>
      <c r="E13" s="21" t="s">
        <v>72</v>
      </c>
      <c r="F13" s="22">
        <v>5980</v>
      </c>
      <c r="G13" s="19">
        <v>2</v>
      </c>
      <c r="H13" s="19">
        <v>11960</v>
      </c>
    </row>
    <row r="14" spans="1:10" outlineLevel="1" collapsed="1" x14ac:dyDescent="0.3">
      <c r="A14" s="26" t="s">
        <v>89</v>
      </c>
      <c r="B14" s="19"/>
      <c r="C14" s="19"/>
      <c r="D14" s="19"/>
      <c r="E14" s="21"/>
      <c r="F14" s="22"/>
      <c r="G14" s="19"/>
      <c r="H14" s="19">
        <f>SUBTOTAL(9,H2:H13)</f>
        <v>141779</v>
      </c>
    </row>
    <row r="15" spans="1:10" hidden="1" outlineLevel="2" x14ac:dyDescent="0.3">
      <c r="A15" s="19" t="s">
        <v>62</v>
      </c>
      <c r="B15" s="19">
        <v>2</v>
      </c>
      <c r="C15" s="19" t="s">
        <v>60</v>
      </c>
      <c r="D15" s="19" t="s">
        <v>61</v>
      </c>
      <c r="E15" s="21" t="s">
        <v>75</v>
      </c>
      <c r="F15" s="22">
        <v>6500</v>
      </c>
      <c r="G15" s="19">
        <v>5</v>
      </c>
      <c r="H15" s="19">
        <v>32500</v>
      </c>
    </row>
    <row r="16" spans="1:10" hidden="1" outlineLevel="2" x14ac:dyDescent="0.3">
      <c r="A16" s="19" t="s">
        <v>62</v>
      </c>
      <c r="B16" s="19">
        <v>2</v>
      </c>
      <c r="C16" s="19" t="s">
        <v>70</v>
      </c>
      <c r="D16" s="19" t="s">
        <v>61</v>
      </c>
      <c r="E16" s="21" t="s">
        <v>55</v>
      </c>
      <c r="F16" s="22">
        <v>3500</v>
      </c>
      <c r="G16" s="19">
        <v>6</v>
      </c>
      <c r="H16" s="19">
        <v>21000</v>
      </c>
    </row>
    <row r="17" spans="1:8" hidden="1" outlineLevel="2" x14ac:dyDescent="0.3">
      <c r="A17" s="19" t="s">
        <v>62</v>
      </c>
      <c r="B17" s="19">
        <v>2</v>
      </c>
      <c r="C17" s="19" t="s">
        <v>70</v>
      </c>
      <c r="D17" s="19" t="s">
        <v>71</v>
      </c>
      <c r="E17" s="21" t="s">
        <v>78</v>
      </c>
      <c r="F17" s="22">
        <v>3900</v>
      </c>
      <c r="G17" s="19">
        <v>4</v>
      </c>
      <c r="H17" s="19">
        <v>15600</v>
      </c>
    </row>
    <row r="18" spans="1:8" hidden="1" outlineLevel="2" x14ac:dyDescent="0.3">
      <c r="A18" s="19" t="s">
        <v>62</v>
      </c>
      <c r="B18" s="19">
        <v>2</v>
      </c>
      <c r="C18" s="19" t="s">
        <v>63</v>
      </c>
      <c r="D18" s="19" t="s">
        <v>68</v>
      </c>
      <c r="E18" s="21" t="s">
        <v>76</v>
      </c>
      <c r="F18" s="22">
        <v>2400</v>
      </c>
      <c r="G18" s="19">
        <v>1</v>
      </c>
      <c r="H18" s="19">
        <v>2400</v>
      </c>
    </row>
    <row r="19" spans="1:8" hidden="1" outlineLevel="2" x14ac:dyDescent="0.3">
      <c r="A19" s="19" t="s">
        <v>62</v>
      </c>
      <c r="B19" s="19">
        <v>2</v>
      </c>
      <c r="C19" s="19" t="s">
        <v>70</v>
      </c>
      <c r="D19" s="19" t="s">
        <v>61</v>
      </c>
      <c r="E19" s="21" t="s">
        <v>43</v>
      </c>
      <c r="F19" s="22">
        <v>12000</v>
      </c>
      <c r="G19" s="19">
        <v>7</v>
      </c>
      <c r="H19" s="19">
        <v>84000</v>
      </c>
    </row>
    <row r="20" spans="1:8" hidden="1" outlineLevel="2" x14ac:dyDescent="0.3">
      <c r="A20" s="19" t="s">
        <v>62</v>
      </c>
      <c r="B20" s="19">
        <v>2</v>
      </c>
      <c r="C20" s="19" t="s">
        <v>77</v>
      </c>
      <c r="D20" s="19" t="s">
        <v>71</v>
      </c>
      <c r="E20" s="21" t="s">
        <v>72</v>
      </c>
      <c r="F20" s="22">
        <v>5980</v>
      </c>
      <c r="G20" s="19">
        <v>7</v>
      </c>
      <c r="H20" s="19">
        <v>41860</v>
      </c>
    </row>
    <row r="21" spans="1:8" outlineLevel="1" collapsed="1" x14ac:dyDescent="0.3">
      <c r="A21" s="26" t="s">
        <v>90</v>
      </c>
      <c r="B21" s="19"/>
      <c r="C21" s="19"/>
      <c r="D21" s="19"/>
      <c r="E21" s="21"/>
      <c r="F21" s="22"/>
      <c r="G21" s="19"/>
      <c r="H21" s="19">
        <f>SUBTOTAL(9,H15:H20)</f>
        <v>197360</v>
      </c>
    </row>
    <row r="22" spans="1:8" hidden="1" outlineLevel="2" x14ac:dyDescent="0.3">
      <c r="A22" s="19" t="s">
        <v>66</v>
      </c>
      <c r="B22" s="19">
        <v>2</v>
      </c>
      <c r="C22" s="19" t="s">
        <v>67</v>
      </c>
      <c r="D22" s="19" t="s">
        <v>68</v>
      </c>
      <c r="E22" s="21" t="s">
        <v>69</v>
      </c>
      <c r="F22" s="22">
        <v>1399</v>
      </c>
      <c r="G22" s="19">
        <v>6</v>
      </c>
      <c r="H22" s="19">
        <v>8394</v>
      </c>
    </row>
    <row r="23" spans="1:8" hidden="1" outlineLevel="2" x14ac:dyDescent="0.3">
      <c r="A23" s="19" t="s">
        <v>66</v>
      </c>
      <c r="B23" s="19">
        <v>2</v>
      </c>
      <c r="C23" s="19" t="s">
        <v>42</v>
      </c>
      <c r="D23" s="19" t="s">
        <v>61</v>
      </c>
      <c r="E23" s="21" t="s">
        <v>55</v>
      </c>
      <c r="F23" s="22">
        <v>3500</v>
      </c>
      <c r="G23" s="19">
        <v>2</v>
      </c>
      <c r="H23" s="19">
        <v>7000</v>
      </c>
    </row>
    <row r="24" spans="1:8" hidden="1" outlineLevel="2" x14ac:dyDescent="0.3">
      <c r="A24" s="19" t="s">
        <v>66</v>
      </c>
      <c r="B24" s="19">
        <v>2</v>
      </c>
      <c r="C24" s="19" t="s">
        <v>60</v>
      </c>
      <c r="D24" s="19" t="s">
        <v>61</v>
      </c>
      <c r="E24" s="21" t="s">
        <v>75</v>
      </c>
      <c r="F24" s="22">
        <v>6500</v>
      </c>
      <c r="G24" s="19">
        <v>1</v>
      </c>
      <c r="H24" s="19">
        <v>6500</v>
      </c>
    </row>
    <row r="25" spans="1:8" hidden="1" outlineLevel="2" x14ac:dyDescent="0.3">
      <c r="A25" s="19" t="s">
        <v>66</v>
      </c>
      <c r="B25" s="19">
        <v>2</v>
      </c>
      <c r="C25" s="19" t="s">
        <v>74</v>
      </c>
      <c r="D25" s="19" t="s">
        <v>71</v>
      </c>
      <c r="E25" s="21" t="s">
        <v>78</v>
      </c>
      <c r="F25" s="22">
        <v>3900</v>
      </c>
      <c r="G25" s="19">
        <v>2</v>
      </c>
      <c r="H25" s="19">
        <v>7800</v>
      </c>
    </row>
    <row r="26" spans="1:8" hidden="1" outlineLevel="2" x14ac:dyDescent="0.3">
      <c r="A26" s="19" t="s">
        <v>66</v>
      </c>
      <c r="B26" s="19">
        <v>2</v>
      </c>
      <c r="C26" s="19" t="s">
        <v>60</v>
      </c>
      <c r="D26" s="19" t="s">
        <v>64</v>
      </c>
      <c r="E26" s="21" t="s">
        <v>65</v>
      </c>
      <c r="F26" s="22">
        <v>9990</v>
      </c>
      <c r="G26" s="19">
        <v>3</v>
      </c>
      <c r="H26" s="19">
        <v>29970</v>
      </c>
    </row>
    <row r="27" spans="1:8" hidden="1" outlineLevel="2" x14ac:dyDescent="0.3">
      <c r="A27" s="19" t="s">
        <v>66</v>
      </c>
      <c r="B27" s="19">
        <v>2</v>
      </c>
      <c r="C27" s="19" t="s">
        <v>42</v>
      </c>
      <c r="D27" s="19" t="s">
        <v>71</v>
      </c>
      <c r="E27" s="21" t="s">
        <v>78</v>
      </c>
      <c r="F27" s="22">
        <v>3900</v>
      </c>
      <c r="G27" s="19">
        <v>5</v>
      </c>
      <c r="H27" s="19">
        <v>19500</v>
      </c>
    </row>
    <row r="28" spans="1:8" outlineLevel="1" collapsed="1" x14ac:dyDescent="0.3">
      <c r="A28" s="26" t="s">
        <v>91</v>
      </c>
      <c r="B28" s="19"/>
      <c r="C28" s="19"/>
      <c r="D28" s="19"/>
      <c r="E28" s="21"/>
      <c r="F28" s="22"/>
      <c r="G28" s="19"/>
      <c r="H28" s="19">
        <f>SUBTOTAL(9,H22:H27)</f>
        <v>79164</v>
      </c>
    </row>
    <row r="29" spans="1:8" hidden="1" outlineLevel="2" x14ac:dyDescent="0.3">
      <c r="A29" s="19" t="s">
        <v>73</v>
      </c>
      <c r="B29" s="19">
        <v>2</v>
      </c>
      <c r="C29" s="19" t="s">
        <v>70</v>
      </c>
      <c r="D29" s="19" t="s">
        <v>68</v>
      </c>
      <c r="E29" s="21" t="s">
        <v>76</v>
      </c>
      <c r="F29" s="22">
        <v>2400</v>
      </c>
      <c r="G29" s="19">
        <v>1</v>
      </c>
      <c r="H29" s="19">
        <v>2400</v>
      </c>
    </row>
    <row r="30" spans="1:8" hidden="1" outlineLevel="2" x14ac:dyDescent="0.3">
      <c r="A30" s="19" t="s">
        <v>73</v>
      </c>
      <c r="B30" s="19">
        <v>2</v>
      </c>
      <c r="C30" s="19" t="s">
        <v>70</v>
      </c>
      <c r="D30" s="19" t="s">
        <v>64</v>
      </c>
      <c r="E30" s="21" t="s">
        <v>58</v>
      </c>
      <c r="F30" s="22">
        <v>3990</v>
      </c>
      <c r="G30" s="19">
        <v>8</v>
      </c>
      <c r="H30" s="19">
        <v>31920</v>
      </c>
    </row>
    <row r="31" spans="1:8" hidden="1" outlineLevel="2" x14ac:dyDescent="0.3">
      <c r="A31" s="19" t="s">
        <v>73</v>
      </c>
      <c r="B31" s="19">
        <v>2</v>
      </c>
      <c r="C31" s="19" t="s">
        <v>60</v>
      </c>
      <c r="D31" s="19" t="s">
        <v>68</v>
      </c>
      <c r="E31" s="21" t="s">
        <v>69</v>
      </c>
      <c r="F31" s="22">
        <v>1399</v>
      </c>
      <c r="G31" s="19">
        <v>6</v>
      </c>
      <c r="H31" s="19">
        <v>8394</v>
      </c>
    </row>
    <row r="32" spans="1:8" hidden="1" outlineLevel="2" x14ac:dyDescent="0.3">
      <c r="A32" s="19" t="s">
        <v>73</v>
      </c>
      <c r="B32" s="19">
        <v>2</v>
      </c>
      <c r="C32" s="19" t="s">
        <v>70</v>
      </c>
      <c r="D32" s="19" t="s">
        <v>71</v>
      </c>
      <c r="E32" s="21" t="s">
        <v>72</v>
      </c>
      <c r="F32" s="22">
        <v>5980</v>
      </c>
      <c r="G32" s="19">
        <v>3</v>
      </c>
      <c r="H32" s="19">
        <v>17940</v>
      </c>
    </row>
    <row r="33" spans="1:8" hidden="1" outlineLevel="2" x14ac:dyDescent="0.3">
      <c r="A33" s="19" t="s">
        <v>73</v>
      </c>
      <c r="B33" s="19">
        <v>2</v>
      </c>
      <c r="C33" s="19" t="s">
        <v>70</v>
      </c>
      <c r="D33" s="19" t="s">
        <v>71</v>
      </c>
      <c r="E33" s="21" t="s">
        <v>78</v>
      </c>
      <c r="F33" s="22">
        <v>3900</v>
      </c>
      <c r="G33" s="19">
        <v>2</v>
      </c>
      <c r="H33" s="19">
        <v>7800</v>
      </c>
    </row>
    <row r="34" spans="1:8" hidden="1" outlineLevel="2" x14ac:dyDescent="0.3">
      <c r="A34" s="19" t="s">
        <v>73</v>
      </c>
      <c r="B34" s="19">
        <v>2</v>
      </c>
      <c r="C34" s="19" t="s">
        <v>60</v>
      </c>
      <c r="D34" s="19" t="s">
        <v>64</v>
      </c>
      <c r="E34" s="21" t="s">
        <v>58</v>
      </c>
      <c r="F34" s="22">
        <v>3990</v>
      </c>
      <c r="G34" s="19">
        <v>7</v>
      </c>
      <c r="H34" s="19">
        <v>27930</v>
      </c>
    </row>
    <row r="35" spans="1:8" hidden="1" outlineLevel="2" x14ac:dyDescent="0.3">
      <c r="A35" s="19" t="s">
        <v>73</v>
      </c>
      <c r="B35" s="19">
        <v>2</v>
      </c>
      <c r="C35" s="19" t="s">
        <v>70</v>
      </c>
      <c r="D35" s="19" t="s">
        <v>71</v>
      </c>
      <c r="E35" s="21" t="s">
        <v>78</v>
      </c>
      <c r="F35" s="22">
        <v>3900</v>
      </c>
      <c r="G35" s="19">
        <v>4</v>
      </c>
      <c r="H35" s="19">
        <v>15600</v>
      </c>
    </row>
    <row r="36" spans="1:8" hidden="1" outlineLevel="2" x14ac:dyDescent="0.3">
      <c r="A36" s="19" t="s">
        <v>73</v>
      </c>
      <c r="B36" s="19">
        <v>2</v>
      </c>
      <c r="C36" s="19" t="s">
        <v>70</v>
      </c>
      <c r="D36" s="19" t="s">
        <v>71</v>
      </c>
      <c r="E36" s="21" t="s">
        <v>72</v>
      </c>
      <c r="F36" s="22">
        <v>5980</v>
      </c>
      <c r="G36" s="19">
        <v>3</v>
      </c>
      <c r="H36" s="19">
        <v>17940</v>
      </c>
    </row>
    <row r="37" spans="1:8" hidden="1" outlineLevel="2" x14ac:dyDescent="0.3">
      <c r="A37" s="19" t="s">
        <v>73</v>
      </c>
      <c r="B37" s="19">
        <v>2</v>
      </c>
      <c r="C37" s="19" t="s">
        <v>60</v>
      </c>
      <c r="D37" s="19" t="s">
        <v>68</v>
      </c>
      <c r="E37" s="21" t="s">
        <v>69</v>
      </c>
      <c r="F37" s="22">
        <v>1399</v>
      </c>
      <c r="G37" s="19">
        <v>4</v>
      </c>
      <c r="H37" s="19">
        <v>5596</v>
      </c>
    </row>
    <row r="38" spans="1:8" hidden="1" outlineLevel="2" x14ac:dyDescent="0.3">
      <c r="A38" s="19" t="s">
        <v>73</v>
      </c>
      <c r="B38" s="19">
        <v>2</v>
      </c>
      <c r="C38" s="19" t="s">
        <v>42</v>
      </c>
      <c r="D38" s="19" t="s">
        <v>64</v>
      </c>
      <c r="E38" s="21" t="s">
        <v>58</v>
      </c>
      <c r="F38" s="22">
        <v>3990</v>
      </c>
      <c r="G38" s="19">
        <v>5</v>
      </c>
      <c r="H38" s="19">
        <v>19950</v>
      </c>
    </row>
    <row r="39" spans="1:8" hidden="1" outlineLevel="2" x14ac:dyDescent="0.3">
      <c r="A39" s="19" t="s">
        <v>73</v>
      </c>
      <c r="B39" s="19">
        <v>2</v>
      </c>
      <c r="C39" s="19" t="s">
        <v>63</v>
      </c>
      <c r="D39" s="19" t="s">
        <v>71</v>
      </c>
      <c r="E39" s="21" t="s">
        <v>78</v>
      </c>
      <c r="F39" s="22">
        <v>3900</v>
      </c>
      <c r="G39" s="19">
        <v>4</v>
      </c>
      <c r="H39" s="19">
        <v>15600</v>
      </c>
    </row>
    <row r="40" spans="1:8" hidden="1" outlineLevel="2" x14ac:dyDescent="0.3">
      <c r="A40" s="19" t="s">
        <v>73</v>
      </c>
      <c r="B40" s="19">
        <v>2</v>
      </c>
      <c r="C40" s="19" t="s">
        <v>63</v>
      </c>
      <c r="D40" s="19" t="s">
        <v>71</v>
      </c>
      <c r="E40" s="21" t="s">
        <v>78</v>
      </c>
      <c r="F40" s="22">
        <v>3900</v>
      </c>
      <c r="G40" s="19">
        <v>4</v>
      </c>
      <c r="H40" s="19">
        <v>15600</v>
      </c>
    </row>
    <row r="41" spans="1:8" outlineLevel="1" collapsed="1" x14ac:dyDescent="0.3">
      <c r="A41" s="26" t="s">
        <v>92</v>
      </c>
      <c r="B41" s="19"/>
      <c r="C41" s="19"/>
      <c r="D41" s="19"/>
      <c r="E41" s="21"/>
      <c r="F41" s="22"/>
      <c r="G41" s="19"/>
      <c r="H41" s="19">
        <f>SUBTOTAL(9,H29:H40)</f>
        <v>186670</v>
      </c>
    </row>
    <row r="42" spans="1:8" x14ac:dyDescent="0.3">
      <c r="A42" s="26" t="s">
        <v>93</v>
      </c>
      <c r="B42" s="19"/>
      <c r="C42" s="19"/>
      <c r="D42" s="19"/>
      <c r="E42" s="21"/>
      <c r="F42" s="22"/>
      <c r="G42" s="19"/>
      <c r="H42" s="19">
        <f>SUBTOTAL(9,H2:H40)</f>
        <v>604973</v>
      </c>
    </row>
  </sheetData>
  <phoneticPr fontId="2" type="noConversion"/>
  <dataValidations count="4">
    <dataValidation type="list" allowBlank="1" showInputMessage="1" showErrorMessage="1" sqref="A2:A13 A15:A20 A22:A27 A29:A40" xr:uid="{00000000-0002-0000-0700-000000000000}">
      <formula1>業務員編號</formula1>
    </dataValidation>
    <dataValidation type="list" allowBlank="1" showInputMessage="1" showErrorMessage="1" sqref="D2:D13 D15:D20 D22:D27 D29:D40" xr:uid="{00000000-0002-0000-0700-000001000000}">
      <formula1>產品名稱</formula1>
    </dataValidation>
    <dataValidation type="list" allowBlank="1" showInputMessage="1" showErrorMessage="1" sqref="E2:E13 E15:E20 E22:E27 E29:E40" xr:uid="{00000000-0002-0000-0700-000002000000}">
      <formula1>INDIRECT(D2)</formula1>
    </dataValidation>
    <dataValidation type="list" allowBlank="1" showInputMessage="1" showErrorMessage="1" sqref="C2:C13 C15:C20 C22:C27 C29:C40" xr:uid="{00000000-0002-0000-0700-000003000000}">
      <formula1>"北區,中區,南區,東區"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7030A0"/>
  </sheetPr>
  <dimension ref="B2:D8"/>
  <sheetViews>
    <sheetView zoomScaleNormal="100" workbookViewId="0">
      <selection activeCell="D6" sqref="D6"/>
    </sheetView>
  </sheetViews>
  <sheetFormatPr defaultRowHeight="16.2" x14ac:dyDescent="0.3"/>
  <cols>
    <col min="1" max="1" width="11.33203125" customWidth="1"/>
    <col min="2" max="2" width="12.33203125" customWidth="1"/>
    <col min="3" max="3" width="17.21875" customWidth="1"/>
    <col min="4" max="4" width="13.33203125" customWidth="1"/>
  </cols>
  <sheetData>
    <row r="2" spans="2:4" ht="32.4" customHeight="1" x14ac:dyDescent="0.3">
      <c r="B2" s="42" t="s">
        <v>95</v>
      </c>
      <c r="C2" s="43"/>
      <c r="D2" s="43"/>
    </row>
    <row r="3" spans="2:4" ht="23.4" customHeight="1" x14ac:dyDescent="0.3">
      <c r="B3" s="28" t="s">
        <v>96</v>
      </c>
      <c r="C3" s="28" t="s">
        <v>97</v>
      </c>
      <c r="D3" s="28" t="s">
        <v>98</v>
      </c>
    </row>
    <row r="4" spans="2:4" ht="23.4" customHeight="1" x14ac:dyDescent="0.3">
      <c r="B4" s="28">
        <v>1</v>
      </c>
      <c r="C4" s="28" t="s">
        <v>99</v>
      </c>
      <c r="D4" s="28">
        <f>'[2]2月份銷售資料'!H21</f>
        <v>197360</v>
      </c>
    </row>
    <row r="5" spans="2:4" ht="23.4" customHeight="1" x14ac:dyDescent="0.3">
      <c r="B5" s="28">
        <v>2</v>
      </c>
      <c r="C5" s="28" t="s">
        <v>100</v>
      </c>
      <c r="D5" s="28">
        <f>'[2]2月份銷售資料'!H41</f>
        <v>186670</v>
      </c>
    </row>
    <row r="6" spans="2:4" ht="23.4" customHeight="1" x14ac:dyDescent="0.3">
      <c r="B6" s="28">
        <v>3</v>
      </c>
      <c r="C6" s="28" t="s">
        <v>101</v>
      </c>
      <c r="D6" s="28">
        <f>'[2]2月份銷售資料'!H14</f>
        <v>141779</v>
      </c>
    </row>
    <row r="7" spans="2:4" ht="23.4" customHeight="1" x14ac:dyDescent="0.3">
      <c r="B7" s="28">
        <v>4</v>
      </c>
      <c r="C7" s="28" t="s">
        <v>102</v>
      </c>
      <c r="D7" s="28">
        <f>'[2]2月份銷售資料'!H28</f>
        <v>79164</v>
      </c>
    </row>
    <row r="8" spans="2:4" x14ac:dyDescent="0.3">
      <c r="B8" s="8"/>
    </row>
  </sheetData>
  <mergeCells count="1">
    <mergeCell ref="B2:D2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工作表</vt:lpstr>
      </vt:variant>
      <vt:variant>
        <vt:i4>12</vt:i4>
      </vt:variant>
      <vt:variant>
        <vt:lpstr>圖表</vt:lpstr>
      </vt:variant>
      <vt:variant>
        <vt:i4>2</vt:i4>
      </vt:variant>
      <vt:variant>
        <vt:lpstr>具名範圍</vt:lpstr>
      </vt:variant>
      <vt:variant>
        <vt:i4>7</vt:i4>
      </vt:variant>
    </vt:vector>
  </HeadingPairs>
  <TitlesOfParts>
    <vt:vector size="21" baseType="lpstr">
      <vt:lpstr>outline</vt:lpstr>
      <vt:lpstr>訂單記錄</vt:lpstr>
      <vt:lpstr>訂單記錄 (validation-indirect)</vt:lpstr>
      <vt:lpstr>訂單記錄 (table)</vt:lpstr>
      <vt:lpstr>業務員資料</vt:lpstr>
      <vt:lpstr>產品資料</vt:lpstr>
      <vt:lpstr>2月份銷售資料</vt:lpstr>
      <vt:lpstr>2月份銷售資料 (subtotal)</vt:lpstr>
      <vt:lpstr>業績排行榜</vt:lpstr>
      <vt:lpstr>銷售樞紐分析表</vt:lpstr>
      <vt:lpstr>銷售樞紐分析表 (2)</vt:lpstr>
      <vt:lpstr>銷售樞紐分析表 (3)</vt:lpstr>
      <vt:lpstr>Chart(2)</vt:lpstr>
      <vt:lpstr>Chart (3)</vt:lpstr>
      <vt:lpstr>印表機</vt:lpstr>
      <vt:lpstr>掃描器</vt:lpstr>
      <vt:lpstr>業務員資料!產品名稱</vt:lpstr>
      <vt:lpstr>產品名稱</vt:lpstr>
      <vt:lpstr>傳真機</vt:lpstr>
      <vt:lpstr>業務員編號</vt:lpstr>
      <vt:lpstr>燒錄機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1009</dc:creator>
  <cp:lastModifiedBy>red</cp:lastModifiedBy>
  <dcterms:created xsi:type="dcterms:W3CDTF">2007-05-17T02:46:24Z</dcterms:created>
  <dcterms:modified xsi:type="dcterms:W3CDTF">2022-06-26T12:31:45Z</dcterms:modified>
</cp:coreProperties>
</file>