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D:\course\exceladvstaff\"/>
    </mc:Choice>
  </mc:AlternateContent>
  <bookViews>
    <workbookView xWindow="0" yWindow="0" windowWidth="28800" windowHeight="12255" tabRatio="718" activeTab="1"/>
  </bookViews>
  <sheets>
    <sheet name="info" sheetId="15" r:id="rId1"/>
    <sheet name="範例ex" sheetId="8" r:id="rId2"/>
    <sheet name="計算式" sheetId="6" r:id="rId3"/>
    <sheet name="甲表" sheetId="5" r:id="rId4"/>
    <sheet name="乙表-退休所得替代率" sheetId="3" r:id="rId5"/>
    <sheet name="丙表" sheetId="4" r:id="rId6"/>
    <sheet name="丁E" sheetId="7" r:id="rId7"/>
    <sheet name="薪點對照表" sheetId="1" r:id="rId8"/>
    <sheet name="退休生活費" sheetId="18" r:id="rId9"/>
    <sheet name="公務人員俸給表" sheetId="9" r:id="rId10"/>
    <sheet name="公立教師" sheetId="14" r:id="rId11"/>
    <sheet name="教育人員薪給表" sheetId="10" r:id="rId12"/>
    <sheet name="醫事人員俸級表" sheetId="11" r:id="rId13"/>
    <sheet name="醫事人員專業加給表" sheetId="12" r:id="rId14"/>
    <sheet name="國軍" sheetId="13" r:id="rId15"/>
    <sheet name="技工" sheetId="17" r:id="rId16"/>
  </sheets>
  <definedNames>
    <definedName name="公立學校教師暨助教職務等級表" localSheetId="9">公立教師!$A$1</definedName>
    <definedName name="公員務人員專業及主管加給" localSheetId="9">公務人員俸給表!$R$1</definedName>
    <definedName name="公務人員俸給表" localSheetId="9">公務人員俸給表!$A$1</definedName>
    <definedName name="技工工友工餉表" localSheetId="9">技工!$A$1</definedName>
    <definedName name="軍訓教官專業加表" localSheetId="9">國軍!$P$1</definedName>
    <definedName name="教育人員薪給表及福利互助" localSheetId="9">教育人員薪給表!$A$1</definedName>
    <definedName name="優惠存款百分比">丙表!$A$3:$Q$4</definedName>
    <definedName name="醫事人員俸級表" localSheetId="9">醫事人員俸級表!$A$1</definedName>
    <definedName name="醫事人員專業加給表" localSheetId="9">醫事人員專業加給表!$A$1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9" i="18" l="1"/>
  <c r="D9" i="18"/>
  <c r="C9" i="18"/>
  <c r="B9" i="18"/>
  <c r="B10" i="18" s="1"/>
  <c r="C5" i="18"/>
  <c r="C10" i="18" s="1"/>
  <c r="D5" i="18"/>
  <c r="E5" i="18"/>
  <c r="B5" i="18"/>
  <c r="D10" i="18" l="1"/>
  <c r="E10" i="18"/>
  <c r="I4" i="8"/>
  <c r="H4" i="8"/>
  <c r="F4" i="8" l="1"/>
  <c r="D4" i="8"/>
  <c r="E4" i="8" l="1"/>
</calcChain>
</file>

<file path=xl/sharedStrings.xml><?xml version="1.0" encoding="utf-8"?>
<sst xmlns="http://schemas.openxmlformats.org/spreadsheetml/2006/main" count="562" uniqueCount="318">
  <si>
    <t>薪點</t>
  </si>
  <si>
    <t>月支數額</t>
  </si>
  <si>
    <t>94年1月</t>
  </si>
  <si>
    <t>100年7月</t>
  </si>
  <si>
    <t>http://140.111.14.213/EDU_trial_now.aspx</t>
  </si>
  <si>
    <t>https://www.mocs.gov.tw/treasure/faq.aspx?Node=58&amp;Index=5</t>
  </si>
  <si>
    <t>各機關考績等次試算範例及相關表件(104年11月修正版)</t>
  </si>
  <si>
    <t>銓敘部</t>
    <phoneticPr fontId="3" type="noConversion"/>
  </si>
  <si>
    <t>退休年資</t>
    <phoneticPr fontId="3" type="noConversion"/>
  </si>
  <si>
    <t>※退休生效當年之月退休金(含月補償金)計算方式： 1.先依甲表計算「本(年功)俸」，即(A) 2.次依乙表取得退休當年度之所得替代率，即(B)， 並以「本(年功)俸」× 2 ×「所得替代率」，即每月退休總所 得之上限，即(C) = (A)×(B) 3.再依丙表取得當年度公保優惠存款「百分比」，然後計算出「每 個月優惠存款利息金額」，即(D) 【速算公式】 9% = 依現行退休法令計算出之利息 ÷ 2 3% = 依現行退休法令計算出之利息 ÷ 6 0% = 歸零( 優惠存款取消，本金由當事人領回 ) 4.(C)-(D)之差額，即每月月退休金(含月補償金)之上限，再依 下列方式判斷，產生實際月退休金之金額，即(E)： (1)原核定月退休金金額如超出上限，應予扣減至該上限 (2)原核定月退休金金額如不足上限，維持該實際金額 5.自退休生效之次年度起，每年均必須依上開計算方 式，按該年度退休所得替代率及優惠存款利率，重新 核算當年應領之月退休金金額，直至 122 年為止。 註：核定後之月退休總所得低於最低保障金額（25,000 元或 32,160 元）者，維持 18%優存利率；超過最低保障金額者， 按上述方式調降至最低保障金額止。</t>
  </si>
  <si>
    <t>http://eps.ntpc.gov.tw/peolab/program/2017pension.pdf</t>
  </si>
  <si>
    <t>退休年度 107 108 109 110 111 112 113 114 115 116 117 118 119 120 121 122 百分比</t>
    <phoneticPr fontId="3" type="noConversion"/>
  </si>
  <si>
    <t>退休年度</t>
  </si>
  <si>
    <t>退休年度</t>
    <phoneticPr fontId="3" type="noConversion"/>
  </si>
  <si>
    <t xml:space="preserve"> 百分比</t>
  </si>
  <si>
    <t>退休年度 107 108 109 110 111 112 113 114 115 116 117 118 119 120 121 122 百分比 9% 9% 6% 6% 3% 3% 0% 0% 0% 0% 0% 0% 0% 0% 0% 0% 註：公保養老給付得辦理優惠存款之金額，將改以實際參加公保之舊制退休年資為計算基準，廢 除現行優存逆算表。但已退休人員以原核定之優惠存款本金為基準。</t>
    <phoneticPr fontId="3" type="noConversion"/>
  </si>
  <si>
    <t>註：公保養老給付得辦理優惠存款之金額，將改以實際參加公保之舊制退休年資為計算基準，廢 除現行優存逆算表。但已退休人員以原核定之優惠存款本金為基準。</t>
  </si>
  <si>
    <t>甲表：各年度採計本(年功)俸時，應計算退休前幾年之平均薪俸額 退休年度 107 108 109 110 111 112 113 114 115 116 117 118 119 120 121 122 採計年數 5 6 7 8 9 10 11 12 13 14 15 15 15 15 15 15 註：上述採計年數，係自退休生效當月起，溯及所採計之年數，計算其平均月俸額。但已退休人 員重新核算退休金時，不必採平均薪俸。</t>
    <phoneticPr fontId="3" type="noConversion"/>
  </si>
  <si>
    <t>丙表：各年度退休者之優惠存款百分比一覽表</t>
    <phoneticPr fontId="3" type="noConversion"/>
  </si>
  <si>
    <t>註：1. 取退休所得替代率時，應依當事人退休生效年度及當年之退休年資，對照本表取得退休當年度之所得替代率；年資如有 額外畸零月數時，每個月再加 0.125%，以二者合計數為其當年度總退休所得替代率。爾後再自次年起，逐年遞減 1%之 退休所得替代率並重新核算月退休金，直至第 122 年為止。 2. 退休年資在 15 至 24 年之間者，所得替代率計算方式同上表，即 15 年為 45%，爾後每增 1 年，增加 1.5%；如有畸零月 數，每個月再加 0.125%。</t>
    <phoneticPr fontId="3" type="noConversion"/>
  </si>
  <si>
    <t>薪點對照表</t>
    <phoneticPr fontId="3" type="noConversion"/>
  </si>
  <si>
    <t>改革後每月退休總所得 ＝ 月退休金(含月補償金) ＋ 公保優惠存款 ≦ 本(年功)俸 × 2 × 所得替代率</t>
    <phoneticPr fontId="3" type="noConversion"/>
  </si>
  <si>
    <t>改革後每月退休總所得</t>
  </si>
  <si>
    <t>＝</t>
  </si>
  <si>
    <t>月退休金(含月補償金)</t>
  </si>
  <si>
    <t>＋</t>
  </si>
  <si>
    <t>公保優惠存款</t>
  </si>
  <si>
    <t>≦</t>
  </si>
  <si>
    <t>本(年功)俸</t>
  </si>
  <si>
    <t>×</t>
  </si>
  <si>
    <t>所得替代率</t>
  </si>
  <si>
    <t>A</t>
    <phoneticPr fontId="3" type="noConversion"/>
  </si>
  <si>
    <t>B</t>
  </si>
  <si>
    <t>B</t>
    <phoneticPr fontId="3" type="noConversion"/>
  </si>
  <si>
    <t>A</t>
    <phoneticPr fontId="3" type="noConversion"/>
  </si>
  <si>
    <t>甲</t>
    <phoneticPr fontId="3" type="noConversion"/>
  </si>
  <si>
    <t>乙</t>
  </si>
  <si>
    <t>丙</t>
  </si>
  <si>
    <t>丁</t>
  </si>
  <si>
    <t>採計年數</t>
  </si>
  <si>
    <t>D</t>
  </si>
  <si>
    <t>D</t>
    <phoneticPr fontId="3" type="noConversion"/>
  </si>
  <si>
    <t>E</t>
  </si>
  <si>
    <t>E</t>
    <phoneticPr fontId="3" type="noConversion"/>
  </si>
  <si>
    <t>本(年功)俸×2</t>
    <phoneticPr fontId="3" type="noConversion"/>
  </si>
  <si>
    <t>※退休生效當年之月退休金(含月補償金)計算方式： 1.先依甲表計算「本(年功)俸」，即(A) 2.次依乙表取得退休當年度之所得替代率，即(B)， 並以「本(年功)俸」× 2 ×「所得替代率」，即每月退休總所 得之上限，即(C) = (A)×(B) 3.再依丙表取得當年度公保優惠存款「百分比」，然後計算出「每 個月優惠存款利息金額」，即(D) 【速算公式】 9% = 依現行退休法令計算出之利息 ÷ 2 3% = 依現行退休法令計算出之利息 ÷ 6 0% = 歸零( 優惠存款取消，本金由當事人領回 ) 4.(C)-(D)之差額，即每月月退休金(含月補償金)之上限，再依 下列方式判斷，產生實際月退休金之金額，即(E)： (1)原核定月退休金金額如超出上限，應予扣減至該上限 (2)原核定月退休金金額如不足上限，維持該實際金額 5.自退休生效之次年度起，每年均必須依上開計算方 式，按該年度退休所得替代率及優惠存款利率，重新 核算當年應領之月退休金金額，直至 122 年為止。 註：核定後之月退休總所得低於最低保障金額（25,000 元或 32,160 元）者，維持 18%優存利率；超過最低保障金額者， 按上述方式調降至最低保障金額止。</t>
    <phoneticPr fontId="3" type="noConversion"/>
  </si>
  <si>
    <t>每月退休總所得之上限</t>
    <phoneticPr fontId="3" type="noConversion"/>
  </si>
  <si>
    <t>E</t>
    <phoneticPr fontId="3" type="noConversion"/>
  </si>
  <si>
    <t>公保優惠存款利率</t>
    <phoneticPr fontId="3" type="noConversion"/>
  </si>
  <si>
    <t>C=A*B</t>
    <phoneticPr fontId="3" type="noConversion"/>
  </si>
  <si>
    <t>E=C-D</t>
    <phoneticPr fontId="3" type="noConversion"/>
  </si>
  <si>
    <t>職等</t>
  </si>
  <si>
    <t>公務人員俸額</t>
  </si>
  <si>
    <t>委任</t>
  </si>
  <si>
    <t>薦任</t>
  </si>
  <si>
    <t>簡任</t>
  </si>
  <si>
    <t>四</t>
  </si>
  <si>
    <t>三</t>
  </si>
  <si>
    <t>五</t>
  </si>
  <si>
    <t>二</t>
  </si>
  <si>
    <t>一</t>
  </si>
  <si>
    <t>七</t>
  </si>
  <si>
    <t>六</t>
  </si>
  <si>
    <t>十</t>
  </si>
  <si>
    <t>九</t>
  </si>
  <si>
    <t>八</t>
  </si>
  <si>
    <t>備註</t>
  </si>
  <si>
    <r>
      <t>1.各職等表格內</t>
    </r>
    <r>
      <rPr>
        <b/>
        <sz val="12"/>
        <color theme="1"/>
        <rFont val="Times New Roman"/>
        <family val="1"/>
      </rPr>
      <t>黑字</t>
    </r>
    <r>
      <rPr>
        <sz val="12"/>
        <color theme="1"/>
        <rFont val="Times New Roman"/>
        <family val="1"/>
      </rPr>
      <t>部份為本俸，</t>
    </r>
    <r>
      <rPr>
        <b/>
        <sz val="12"/>
        <color rgb="FFFF0000"/>
        <rFont val="Times New Roman"/>
        <family val="1"/>
      </rPr>
      <t>紅字</t>
    </r>
    <r>
      <rPr>
        <sz val="12"/>
        <color theme="1"/>
        <rFont val="Times New Roman"/>
        <family val="1"/>
      </rPr>
      <t>部份為年功俸。</t>
    </r>
  </si>
  <si>
    <t>2.本表自100年7月1日起生效。</t>
  </si>
  <si>
    <t>公員務人員專業及主管加給表</t>
  </si>
  <si>
    <t>專業加給表</t>
  </si>
  <si>
    <t>主管職務加給表</t>
  </si>
  <si>
    <t>官等</t>
  </si>
  <si>
    <t>簡</t>
  </si>
  <si>
    <t>任</t>
  </si>
  <si>
    <t>薦</t>
  </si>
  <si>
    <t>委</t>
  </si>
  <si>
    <t>本表自100年7月1日起生效。</t>
  </si>
  <si>
    <t>公立學校教師暨助教職務等級表</t>
  </si>
  <si>
    <t>附註</t>
  </si>
  <si>
    <t>職務名稱</t>
  </si>
  <si>
    <t>職務等級</t>
  </si>
  <si>
    <t>薪額</t>
  </si>
  <si>
    <t>等級</t>
  </si>
  <si>
    <t>1.自86年月21日生效。</t>
  </si>
  <si>
    <t>2.本薪級最高級上面之虛線係屬年 </t>
  </si>
  <si>
    <t>   功俸。</t>
  </si>
  <si>
    <t>3.中小學合格教師，如具有碩士學</t>
  </si>
  <si>
    <t>   位，最高薪得晉至525元，年功</t>
  </si>
  <si>
    <t>   薪五級至650元；如具有博士學</t>
  </si>
  <si>
    <t>   位，最高薪得晉至550元，年功</t>
  </si>
  <si>
    <t>   薪五級至680元。</t>
  </si>
  <si>
    <t>4.幼稚園教師之職務等，依幼稚教</t>
  </si>
  <si>
    <t>   育法規定，比照國民小學教師。</t>
  </si>
  <si>
    <t>5.專科學校專業及技術教師，依其</t>
  </si>
  <si>
    <t>   甄審結果，比照教之師之規定。</t>
  </si>
  <si>
    <t>6.各級社會教育機構專業人員、學</t>
  </si>
  <si>
    <t>   術研究機構研究人員及公立大專</t>
  </si>
  <si>
    <t>   專校院稀少性科技人員，依其職</t>
  </si>
  <si>
    <t>   務等級分別比照本表之規定，但</t>
  </si>
  <si>
    <t>   教育人員任用條例修正施行前已</t>
  </si>
  <si>
    <t>   遴用之相當講師、助教等級之現</t>
  </si>
  <si>
    <t>   職人員，於經審定符合修正後之</t>
  </si>
  <si>
    <t>   資格前，仍依原職務等級核敘。</t>
  </si>
  <si>
    <t>7.本表修正施行前，原敘副教授薪</t>
  </si>
  <si>
    <t>   級未達390元者，仍依原職務等</t>
  </si>
  <si>
    <t>   級晉支薪級；俟晉至390元時改</t>
  </si>
  <si>
    <t>   依本表晉級。</t>
  </si>
  <si>
    <t>8.本表修正施行前，依教育人員任</t>
  </si>
  <si>
    <t>   用條例第三十條之一規定以原升</t>
  </si>
  <si>
    <t>   等辦法為副教授，其原支薪未達</t>
  </si>
  <si>
    <t>   390元者，仍依原副教授職務等</t>
  </si>
  <si>
    <t>   依本表晉敘。本表附註6所列人</t>
  </si>
  <si>
    <t>   員比照辦理。</t>
  </si>
  <si>
    <t>教</t>
  </si>
  <si>
    <t>授</t>
  </si>
  <si>
    <t>級一</t>
  </si>
  <si>
    <t>級二</t>
  </si>
  <si>
    <t>級三</t>
  </si>
  <si>
    <t>副</t>
  </si>
  <si>
    <t>級四</t>
  </si>
  <si>
    <t>級五</t>
  </si>
  <si>
    <t>級六</t>
  </si>
  <si>
    <t>級七</t>
  </si>
  <si>
    <t>助</t>
  </si>
  <si>
    <t>理</t>
  </si>
  <si>
    <t>級八</t>
  </si>
  <si>
    <t>至</t>
  </si>
  <si>
    <t>級九</t>
  </si>
  <si>
    <t>國</t>
  </si>
  <si>
    <t>民</t>
  </si>
  <si>
    <t>小</t>
  </si>
  <si>
    <t>學</t>
  </si>
  <si>
    <t>師</t>
  </si>
  <si>
    <t>中</t>
  </si>
  <si>
    <t>等</t>
  </si>
  <si>
    <t>校</t>
  </si>
  <si>
    <t>講</t>
  </si>
  <si>
    <t>級十</t>
  </si>
  <si>
    <t>級一十</t>
  </si>
  <si>
    <t>級二十</t>
  </si>
  <si>
    <t>級三十</t>
  </si>
  <si>
    <t>級四十</t>
  </si>
  <si>
    <t>級五十</t>
  </si>
  <si>
    <t>級六十</t>
  </si>
  <si>
    <t>級七十</t>
  </si>
  <si>
    <t>級八十</t>
  </si>
  <si>
    <t>級九十</t>
  </si>
  <si>
    <t>級十二</t>
  </si>
  <si>
    <t>級一廿</t>
  </si>
  <si>
    <t>級二廿</t>
  </si>
  <si>
    <t>級三廿</t>
  </si>
  <si>
    <t>級四廿</t>
  </si>
  <si>
    <t>級五廿</t>
  </si>
  <si>
    <t>級六廿</t>
  </si>
  <si>
    <t>級七廿</t>
  </si>
  <si>
    <t>級八廿</t>
  </si>
  <si>
    <t>級九廿</t>
  </si>
  <si>
    <t>級十三</t>
  </si>
  <si>
    <t>級一卅</t>
  </si>
  <si>
    <t>級二卅</t>
  </si>
  <si>
    <t>級三卅</t>
  </si>
  <si>
    <t>級四卅</t>
  </si>
  <si>
    <t>級卅五</t>
  </si>
  <si>
    <t>級六卅</t>
  </si>
  <si>
    <t>公務人員俸點</t>
  </si>
  <si>
    <t>教育人員俸點</t>
  </si>
  <si>
    <t>教師學術研究費</t>
  </si>
  <si>
    <t>主管加給</t>
  </si>
  <si>
    <t>導師費</t>
  </si>
  <si>
    <r>
      <t>校長支</t>
    </r>
    <r>
      <rPr>
        <sz val="12"/>
        <color rgb="FFFF0000"/>
        <rFont val="Times New Roman"/>
        <family val="1"/>
      </rPr>
      <t>31,320</t>
    </r>
    <r>
      <rPr>
        <sz val="12"/>
        <color theme="1"/>
        <rFont val="Times New Roman"/>
        <family val="1"/>
      </rPr>
      <t>元</t>
    </r>
  </si>
  <si>
    <t>博士學位本薪550元年功薪五級至680元。</t>
  </si>
  <si>
    <t>碩士學位本薪525元年功薪五級至650元。</t>
  </si>
  <si>
    <t>研究所進修四十學分結業本薪500元年功薪五級至625元。</t>
  </si>
  <si>
    <r>
      <t>上列人員</t>
    </r>
    <r>
      <rPr>
        <sz val="12"/>
        <color rgb="FFFF0000"/>
        <rFont val="Times New Roman"/>
        <family val="1"/>
      </rPr>
      <t>支本薪475元以上</t>
    </r>
    <r>
      <rPr>
        <sz val="12"/>
        <color theme="1"/>
        <rFont val="Times New Roman"/>
        <family val="1"/>
      </rPr>
      <t>學術研究費支</t>
    </r>
    <r>
      <rPr>
        <sz val="12"/>
        <color rgb="FFFF0000"/>
        <rFont val="Times New Roman"/>
        <family val="1"/>
      </rPr>
      <t>31,320</t>
    </r>
  </si>
  <si>
    <r>
      <t>高中校長以簡任第十職等</t>
    </r>
    <r>
      <rPr>
        <sz val="12"/>
        <color rgb="FFFF0000"/>
        <rFont val="Times New Roman"/>
        <family val="1"/>
      </rPr>
      <t>11,750</t>
    </r>
    <r>
      <rPr>
        <sz val="12"/>
        <color theme="1"/>
        <rFont val="Times New Roman"/>
        <family val="1"/>
      </rPr>
      <t>元。</t>
    </r>
  </si>
  <si>
    <r>
      <t>高中教師兼處室主任以薦任第八職等</t>
    </r>
    <r>
      <rPr>
        <sz val="12"/>
        <color rgb="FFFF0000"/>
        <rFont val="Times New Roman"/>
        <family val="1"/>
      </rPr>
      <t>6,740</t>
    </r>
    <r>
      <rPr>
        <sz val="12"/>
        <color theme="1"/>
        <rFont val="Times New Roman"/>
        <family val="1"/>
      </rPr>
      <t>元。</t>
    </r>
  </si>
  <si>
    <r>
      <t>高中教師兼組長支本薪</t>
    </r>
    <r>
      <rPr>
        <sz val="12"/>
        <color rgb="FF0000FF"/>
        <rFont val="Times New Roman"/>
        <family val="1"/>
      </rPr>
      <t>290元以上</t>
    </r>
    <r>
      <rPr>
        <sz val="12"/>
        <color theme="1"/>
        <rFont val="Times New Roman"/>
        <family val="1"/>
      </rPr>
      <t>者以薦任第七職等支</t>
    </r>
    <r>
      <rPr>
        <sz val="12"/>
        <color rgb="FFFF0000"/>
        <rFont val="Times New Roman"/>
        <family val="1"/>
      </rPr>
      <t>5,140</t>
    </r>
    <r>
      <rPr>
        <sz val="12"/>
        <color theme="1"/>
        <rFont val="Times New Roman"/>
        <family val="1"/>
      </rPr>
      <t>元。</t>
    </r>
  </si>
  <si>
    <r>
      <t>高中教師支本薪</t>
    </r>
    <r>
      <rPr>
        <sz val="12"/>
        <color rgb="FF0000FF"/>
        <rFont val="Times New Roman"/>
        <family val="1"/>
      </rPr>
      <t>275元至245</t>
    </r>
    <r>
      <rPr>
        <sz val="12"/>
        <color theme="1"/>
        <rFont val="Times New Roman"/>
        <family val="1"/>
      </rPr>
      <t>元者以薦任第六職等支</t>
    </r>
    <r>
      <rPr>
        <sz val="12"/>
        <color rgb="FFFF0000"/>
        <rFont val="Times New Roman"/>
        <family val="1"/>
      </rPr>
      <t>4,220</t>
    </r>
    <r>
      <rPr>
        <sz val="12"/>
        <color theme="1"/>
        <rFont val="Times New Roman"/>
        <family val="1"/>
      </rPr>
      <t>元。</t>
    </r>
  </si>
  <si>
    <r>
      <t>高中教師支本薪</t>
    </r>
    <r>
      <rPr>
        <sz val="12"/>
        <color rgb="FF0000FF"/>
        <rFont val="Times New Roman"/>
        <family val="1"/>
      </rPr>
      <t>230元以下</t>
    </r>
    <r>
      <rPr>
        <sz val="12"/>
        <color theme="1"/>
        <rFont val="Times New Roman"/>
        <family val="1"/>
      </rPr>
      <t>者以委任第五職等支</t>
    </r>
    <r>
      <rPr>
        <sz val="12"/>
        <color rgb="FFFF0000"/>
        <rFont val="Times New Roman"/>
        <family val="1"/>
      </rPr>
      <t>3,740</t>
    </r>
    <r>
      <rPr>
        <sz val="12"/>
        <color theme="1"/>
        <rFont val="Times New Roman"/>
        <family val="1"/>
      </rPr>
      <t>元。</t>
    </r>
  </si>
  <si>
    <t>2000元</t>
  </si>
  <si>
    <t>新學期新任或調任教師擔任導師皆以實際擔任導師工作之日為支領導師費依據。</t>
  </si>
  <si>
    <r>
      <t>支</t>
    </r>
    <r>
      <rPr>
        <sz val="12"/>
        <color rgb="FFFF0000"/>
        <rFont val="Times New Roman"/>
        <family val="1"/>
      </rPr>
      <t>本薪</t>
    </r>
    <r>
      <rPr>
        <sz val="12"/>
        <color theme="1"/>
        <rFont val="Times New Roman"/>
        <family val="1"/>
      </rPr>
      <t>350元至450元學術研究費支</t>
    </r>
    <r>
      <rPr>
        <sz val="12"/>
        <color rgb="FFFF0000"/>
        <rFont val="Times New Roman"/>
        <family val="1"/>
      </rPr>
      <t>26,290元。</t>
    </r>
  </si>
  <si>
    <t>大學學位本薪450元年功薪七級至625元。</t>
  </si>
  <si>
    <r>
      <t>支薪245元至330元學術研究費支</t>
    </r>
    <r>
      <rPr>
        <sz val="12"/>
        <color rgb="FFFF0000"/>
        <rFont val="Times New Roman"/>
        <family val="1"/>
      </rPr>
      <t>23,160元。</t>
    </r>
  </si>
  <si>
    <r>
      <t>支薪230元以下學術研究費支</t>
    </r>
    <r>
      <rPr>
        <sz val="12"/>
        <color rgb="FFFF0000"/>
        <rFont val="Times New Roman"/>
        <family val="1"/>
      </rPr>
      <t>20,130元</t>
    </r>
    <r>
      <rPr>
        <sz val="12"/>
        <color theme="1"/>
        <rFont val="Times New Roman"/>
        <family val="1"/>
      </rPr>
      <t> 。</t>
    </r>
  </si>
  <si>
    <r>
      <t>代理教師若未取得合格教師證書者，其學術研究費按</t>
    </r>
    <r>
      <rPr>
        <sz val="12"/>
        <color rgb="FFFF0000"/>
        <rFont val="Times New Roman"/>
        <family val="1"/>
      </rPr>
      <t>八</t>
    </r>
    <r>
      <rPr>
        <sz val="12"/>
        <color theme="1"/>
        <rFont val="Times New Roman"/>
        <family val="1"/>
      </rPr>
      <t>成發給。(</t>
    </r>
    <r>
      <rPr>
        <sz val="12"/>
        <color rgb="FFFF0000"/>
        <rFont val="Times New Roman"/>
        <family val="1"/>
      </rPr>
      <t>本縣寒暑假期間不支薪給</t>
    </r>
    <r>
      <rPr>
        <sz val="12"/>
        <color theme="1"/>
        <rFont val="Times New Roman"/>
        <family val="1"/>
      </rPr>
      <t>)。</t>
    </r>
  </si>
  <si>
    <t>本表自民國100年7月1日起生效。</t>
  </si>
  <si>
    <t>醫事人員俸級表       </t>
  </si>
  <si>
    <t>俸  級</t>
  </si>
  <si>
    <t>俸點</t>
  </si>
  <si>
    <t>說明：</t>
  </si>
  <si>
    <t>一  級</t>
  </si>
  <si>
    <t>一、本表係依據醫事人員人事條例第十條第三項規定訂定。</t>
  </si>
  <si>
    <t>二、俸級分本俸及年功俸，實線為本俸俸級，虛線為年功俸俸級，並就所列俸點折算俸額發給。折算俸額標準，必要時得按俸點分段訂定之。</t>
  </si>
  <si>
    <t>三、醫事人員本俸、年功俸之級數及俸點，依本表之規定。但下列師（一）級人員之俸級，適用以下規定：</t>
  </si>
  <si>
    <t>　（一）醫師、中醫師及牙醫師之本俸為十二級至五級，年功俸為四級至一級。</t>
  </si>
  <si>
    <t>　（二）擔任政府機關列簡任第十二職等以上職務者，本俸得敘至五級，年功俸得敘至一級。</t>
  </si>
  <si>
    <t>四、本表自發布日施行。</t>
  </si>
  <si>
    <t>二  級</t>
  </si>
  <si>
    <t>三  級</t>
  </si>
  <si>
    <t>四  級</t>
  </si>
  <si>
    <t>五  級</t>
  </si>
  <si>
    <t>六  級</t>
  </si>
  <si>
    <t>七  級</t>
  </si>
  <si>
    <t>(一)</t>
  </si>
  <si>
    <t>級</t>
  </si>
  <si>
    <t>八  級</t>
  </si>
  <si>
    <t>九  級</t>
  </si>
  <si>
    <t>十  級</t>
  </si>
  <si>
    <t>十一級</t>
  </si>
  <si>
    <t>十二級</t>
  </si>
  <si>
    <t>十三級</t>
  </si>
  <si>
    <t>(二)</t>
  </si>
  <si>
    <t>十四級</t>
  </si>
  <si>
    <t>十五級</t>
  </si>
  <si>
    <t>十六級</t>
  </si>
  <si>
    <t>十七級</t>
  </si>
  <si>
    <t>十八級</t>
  </si>
  <si>
    <t>(三)</t>
  </si>
  <si>
    <t>十九級</t>
  </si>
  <si>
    <t>二十級</t>
  </si>
  <si>
    <t>士</t>
  </si>
  <si>
    <t>(生)</t>
  </si>
  <si>
    <t>二十一級</t>
  </si>
  <si>
    <t>二十二級</t>
  </si>
  <si>
    <t>二十三級</t>
  </si>
  <si>
    <t>二十四級</t>
  </si>
  <si>
    <t>二十五級</t>
  </si>
  <si>
    <t>二十六級</t>
  </si>
  <si>
    <t>二十七級</t>
  </si>
  <si>
    <t>二十八級</t>
  </si>
  <si>
    <t>二十九級</t>
  </si>
  <si>
    <t>三十級</t>
  </si>
  <si>
    <t>三十一級</t>
  </si>
  <si>
    <t>三十二級</t>
  </si>
  <si>
    <t>三十三級</t>
  </si>
  <si>
    <t>三十四級</t>
  </si>
  <si>
    <t>醫事人員專業加給表</t>
  </si>
  <si>
    <t>公立各級學校醫護人員專業加給表</t>
  </si>
  <si>
    <t>級別</t>
  </si>
  <si>
    <t>公立醫療機構及公立學校</t>
  </si>
  <si>
    <t>各類醫事人員</t>
  </si>
  <si>
    <t>職稱</t>
  </si>
  <si>
    <t>薪級</t>
  </si>
  <si>
    <t>師(一)級</t>
  </si>
  <si>
    <t>護士</t>
  </si>
  <si>
    <t>支本薪245元以上者</t>
  </si>
  <si>
    <t>師(二)級</t>
  </si>
  <si>
    <t>支本薪230元以下者</t>
  </si>
  <si>
    <t>師(三)級</t>
  </si>
  <si>
    <t>保健員</t>
  </si>
  <si>
    <t>士(生)級</t>
  </si>
  <si>
    <t>備       註</t>
  </si>
  <si>
    <t>１.本表適用機關及支給對</t>
  </si>
  <si>
    <t>     象，依醫事人員人事條</t>
  </si>
  <si>
    <t>        例相關規定辦理。</t>
  </si>
  <si>
    <t>２.本表自民國100年7月1日</t>
  </si>
  <si>
    <t>     起生效。</t>
  </si>
  <si>
    <t>本表適用對象，以公立各級學校衛生組或健康中心於民國83年7月3日「教育人員任用條例」第二十一條修正施行前，未具公務人員任用資格致未辦理改任換敘，且不適用「醫事人員人事條例」規定之專任醫護人員為限惟原按改任換敘前原支薪級之相當標準支給有案人員，准按原支薪級之相當標準繼續調整支給。</t>
  </si>
  <si>
    <t>俸級</t>
  </si>
  <si>
    <t>金額</t>
  </si>
  <si>
    <t>官階</t>
  </si>
  <si>
    <t>十一</t>
  </si>
  <si>
    <t>十二</t>
  </si>
  <si>
    <t>中校</t>
  </si>
  <si>
    <t>少校</t>
  </si>
  <si>
    <t>上尉</t>
  </si>
  <si>
    <t>中尉</t>
  </si>
  <si>
    <t>少尉</t>
  </si>
  <si>
    <t>備考</t>
  </si>
  <si>
    <t>1. 軍官、士官各階俸級俸額之標準，按其應得俸點在160點以下之部分，每俸點按72.7元折算；161點至220點之部分，每俸點按46.9元折算；221點至800點之部分，每俸點按66.6元折算。如有不足5元之畸零數均以5元計。</t>
  </si>
  <si>
    <t>2.俸額含副食費450元在內。</t>
  </si>
  <si>
    <t>3.本表自民國100年7月1日起生效。</t>
  </si>
  <si>
    <t>軍訓教官專業加給表</t>
  </si>
  <si>
    <t>上校</t>
  </si>
  <si>
    <t>少校、上尉</t>
  </si>
  <si>
    <t>中尉、少尉</t>
  </si>
  <si>
    <t>適用對象</t>
  </si>
  <si>
    <t>中等學校軍訓教官</t>
  </si>
  <si>
    <t>　備註</t>
  </si>
  <si>
    <t>1. 中等學校軍訓教官之俸額仍應照現職軍官官階，按國軍志願役軍官俸額表支給。</t>
  </si>
  <si>
    <t>2. 本表自民國100年7月1日起生效。</t>
  </si>
  <si>
    <t>技術工友</t>
  </si>
  <si>
    <t>普通工友</t>
  </si>
  <si>
    <t>年功餉</t>
  </si>
  <si>
    <t>本</t>
  </si>
  <si>
    <t>餉</t>
  </si>
  <si>
    <t>專業加給</t>
  </si>
  <si>
    <t>工友：15,100 元</t>
  </si>
  <si>
    <t>技工(駕駛)：15,390元</t>
  </si>
  <si>
    <t>婚、喪、生育、子女教育補助等，均比照職員辦理。</t>
  </si>
  <si>
    <r>
      <t>註：</t>
    </r>
    <r>
      <rPr>
        <sz val="12"/>
        <color theme="1"/>
        <rFont val="Times New Roman"/>
        <family val="1"/>
      </rPr>
      <t>1.</t>
    </r>
    <r>
      <rPr>
        <sz val="12"/>
        <color theme="1"/>
        <rFont val="細明體"/>
        <family val="3"/>
        <charset val="136"/>
      </rPr>
      <t>薪點折算工餉之數額，一律按每點</t>
    </r>
    <r>
      <rPr>
        <sz val="12"/>
        <color theme="1"/>
        <rFont val="Times New Roman"/>
        <family val="1"/>
      </rPr>
      <t>105.7</t>
    </r>
    <r>
      <rPr>
        <sz val="12"/>
        <color theme="1"/>
        <rFont val="細明體"/>
        <family val="3"/>
        <charset val="136"/>
      </rPr>
      <t>元折算，如有不足</t>
    </r>
    <r>
      <rPr>
        <sz val="12"/>
        <color theme="1"/>
        <rFont val="Times New Roman"/>
        <family val="1"/>
      </rPr>
      <t>5</t>
    </r>
    <r>
      <rPr>
        <sz val="12"/>
        <color theme="1"/>
        <rFont val="細明體"/>
        <family val="3"/>
        <charset val="136"/>
      </rPr>
      <t>元之畸</t>
    </r>
  </si>
  <si>
    <r>
      <t>     </t>
    </r>
    <r>
      <rPr>
        <sz val="12"/>
        <color theme="1"/>
        <rFont val="Times New Roman"/>
        <family val="1"/>
      </rPr>
      <t> </t>
    </r>
    <r>
      <rPr>
        <sz val="12"/>
        <color theme="1"/>
        <rFont val="細明體"/>
        <family val="3"/>
        <charset val="136"/>
      </rPr>
      <t>零數均以</t>
    </r>
    <r>
      <rPr>
        <sz val="12"/>
        <color theme="1"/>
        <rFont val="Times New Roman"/>
        <family val="1"/>
      </rPr>
      <t>5</t>
    </r>
    <r>
      <rPr>
        <sz val="12"/>
        <color theme="1"/>
        <rFont val="細明體"/>
        <family val="3"/>
        <charset val="136"/>
      </rPr>
      <t>元計。</t>
    </r>
  </si>
  <si>
    <r>
      <t>   </t>
    </r>
    <r>
      <rPr>
        <sz val="12"/>
        <color theme="1"/>
        <rFont val="Times New Roman"/>
        <family val="1"/>
      </rPr>
      <t> 2.</t>
    </r>
    <r>
      <rPr>
        <sz val="12"/>
        <color theme="1"/>
        <rFont val="細明體"/>
        <family val="3"/>
        <charset val="136"/>
      </rPr>
      <t>本表自民國</t>
    </r>
    <r>
      <rPr>
        <sz val="12"/>
        <color theme="1"/>
        <rFont val="Times New Roman"/>
        <family val="1"/>
      </rPr>
      <t>100</t>
    </r>
    <r>
      <rPr>
        <sz val="12"/>
        <color theme="1"/>
        <rFont val="細明體"/>
        <family val="3"/>
        <charset val="136"/>
      </rPr>
      <t>年</t>
    </r>
    <r>
      <rPr>
        <sz val="12"/>
        <color theme="1"/>
        <rFont val="Times New Roman"/>
        <family val="1"/>
      </rPr>
      <t>7</t>
    </r>
    <r>
      <rPr>
        <sz val="12"/>
        <color theme="1"/>
        <rFont val="細明體"/>
        <family val="3"/>
        <charset val="136"/>
      </rPr>
      <t>月</t>
    </r>
    <r>
      <rPr>
        <sz val="12"/>
        <color theme="1"/>
        <rFont val="Times New Roman"/>
        <family val="1"/>
      </rPr>
      <t>1</t>
    </r>
    <r>
      <rPr>
        <sz val="12"/>
        <color theme="1"/>
        <rFont val="細明體"/>
        <family val="3"/>
        <charset val="136"/>
      </rPr>
      <t>日起生效。</t>
    </r>
  </si>
  <si>
    <t>http://203.64.161.7/~cwkuo/salary-3.htm</t>
  </si>
  <si>
    <t>教育人員薪給表</t>
    <phoneticPr fontId="3" type="noConversion"/>
  </si>
  <si>
    <t>國軍志願役軍官俸額表(軍訓教官)</t>
    <phoneticPr fontId="3" type="noConversion"/>
  </si>
  <si>
    <t>公立學校教師暨助教職務等級表</t>
    <phoneticPr fontId="3" type="noConversion"/>
  </si>
  <si>
    <t>公務人員俸給表</t>
    <phoneticPr fontId="3" type="noConversion"/>
  </si>
  <si>
    <t>技工工友工餉表</t>
    <phoneticPr fontId="3" type="noConversion"/>
  </si>
  <si>
    <t>公立學校教職員退休金試算</t>
    <phoneticPr fontId="3" type="noConversion"/>
  </si>
  <si>
    <t>C</t>
  </si>
  <si>
    <t>生活費</t>
    <phoneticPr fontId="3" type="noConversion"/>
  </si>
  <si>
    <t>長照費</t>
    <phoneticPr fontId="3" type="noConversion"/>
  </si>
  <si>
    <t>月支</t>
    <phoneticPr fontId="3" type="noConversion"/>
  </si>
  <si>
    <t>年數</t>
    <phoneticPr fontId="3" type="noConversion"/>
  </si>
  <si>
    <t>H</t>
  </si>
  <si>
    <t>F</t>
  </si>
  <si>
    <t>G</t>
  </si>
  <si>
    <t>第1級</t>
    <phoneticPr fontId="3" type="noConversion"/>
  </si>
  <si>
    <t>第2級</t>
  </si>
  <si>
    <t>第3級</t>
  </si>
  <si>
    <t>第4級</t>
  </si>
  <si>
    <t>準備金額</t>
    <phoneticPr fontId="3" type="noConversion"/>
  </si>
  <si>
    <t>小計</t>
    <phoneticPr fontId="3" type="noConversion"/>
  </si>
  <si>
    <t>http://sky-man.myweb.hinet.net/2017program.htm</t>
  </si>
  <si>
    <t>年金改革退休所得</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</si>
</sst>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76" formatCode="_-* #,##0_-;\-* #,##0_-;_-* &quot;-&quot;??_-;_-@_-"/>
  </numFmts>
  <fonts count="24" x14ac:knownFonts="1">
    <font>
      <sz val="12"/>
      <color theme="1"/>
      <name val="新細明體"/>
      <family val="2"/>
      <charset val="136"/>
      <scheme val="minor"/>
    </font>
    <font>
      <sz val="12"/>
      <color theme="1"/>
      <name val="新細明體"/>
      <family val="2"/>
      <charset val="136"/>
      <scheme val="minor"/>
    </font>
    <font>
      <sz val="14"/>
      <color rgb="FF000000"/>
      <name val="Times New Roman"/>
      <family val="1"/>
    </font>
    <font>
      <sz val="9"/>
      <name val="新細明體"/>
      <family val="2"/>
      <charset val="136"/>
      <scheme val="minor"/>
    </font>
    <font>
      <b/>
      <sz val="14"/>
      <color rgb="FFFF9900"/>
      <name val="Arial"/>
      <family val="2"/>
    </font>
    <font>
      <sz val="14"/>
      <color rgb="FF000000"/>
      <name val="細明體"/>
      <family val="3"/>
      <charset val="136"/>
    </font>
    <font>
      <b/>
      <sz val="18"/>
      <color rgb="FF000080"/>
      <name val="標楷體"/>
      <family val="4"/>
      <charset val="136"/>
    </font>
    <font>
      <sz val="10"/>
      <color theme="1"/>
      <name val="Times New Roman"/>
      <family val="1"/>
    </font>
    <font>
      <sz val="12"/>
      <color theme="1"/>
      <name val="Times New Roman"/>
      <family val="1"/>
    </font>
    <font>
      <sz val="12"/>
      <color rgb="FF000080"/>
      <name val="Times New Roman"/>
      <family val="1"/>
    </font>
    <font>
      <sz val="12"/>
      <color rgb="FFFF0000"/>
      <name val="Times New Roman"/>
      <family val="1"/>
    </font>
    <font>
      <sz val="12"/>
      <color rgb="FF000000"/>
      <name val="Times New Roman"/>
      <family val="1"/>
    </font>
    <font>
      <sz val="12"/>
      <color rgb="FF003300"/>
      <name val="Times New Roman"/>
      <family val="1"/>
    </font>
    <font>
      <b/>
      <sz val="12"/>
      <color theme="1"/>
      <name val="Times New Roman"/>
      <family val="1"/>
    </font>
    <font>
      <b/>
      <sz val="12"/>
      <color rgb="FFFF0000"/>
      <name val="Times New Roman"/>
      <family val="1"/>
    </font>
    <font>
      <sz val="12"/>
      <color rgb="FF0000FF"/>
      <name val="Times New Roman"/>
      <family val="1"/>
    </font>
    <font>
      <sz val="12"/>
      <color rgb="FF000000"/>
      <name val="新細明體"/>
      <family val="1"/>
      <charset val="136"/>
    </font>
    <font>
      <sz val="10"/>
      <color theme="1"/>
      <name val="標楷體"/>
      <family val="4"/>
      <charset val="136"/>
    </font>
    <font>
      <sz val="12"/>
      <color theme="1"/>
      <name val="標楷體"/>
      <family val="4"/>
      <charset val="136"/>
    </font>
    <font>
      <sz val="9"/>
      <color theme="1"/>
      <name val="標楷體"/>
      <family val="4"/>
      <charset val="136"/>
    </font>
    <font>
      <sz val="8"/>
      <color theme="1"/>
      <name val="標楷體"/>
      <family val="4"/>
      <charset val="136"/>
    </font>
    <font>
      <sz val="12"/>
      <color theme="1"/>
      <name val="新細明體"/>
      <family val="1"/>
      <charset val="136"/>
    </font>
    <font>
      <sz val="12"/>
      <color theme="1"/>
      <name val="細明體"/>
      <family val="3"/>
      <charset val="136"/>
    </font>
    <font>
      <b/>
      <sz val="12"/>
      <color rgb="FF008000"/>
      <name val="細明體"/>
      <family val="3"/>
      <charset val="136"/>
    </font>
  </fonts>
  <fills count="26">
    <fill>
      <patternFill patternType="none"/>
    </fill>
    <fill>
      <patternFill patternType="gray125"/>
    </fill>
    <fill>
      <patternFill patternType="solid">
        <fgColor rgb="FFF0FFFF"/>
        <bgColor indexed="64"/>
      </patternFill>
    </fill>
    <fill>
      <patternFill patternType="solid">
        <fgColor theme="5"/>
        <bgColor indexed="64"/>
      </patternFill>
    </fill>
    <fill>
      <patternFill patternType="solid">
        <fgColor theme="7"/>
        <bgColor indexed="64"/>
      </patternFill>
    </fill>
    <fill>
      <patternFill patternType="solid">
        <fgColor theme="7" tint="0.79998168889431442"/>
        <bgColor indexed="64"/>
      </patternFill>
    </fill>
    <fill>
      <patternFill patternType="solid">
        <fgColor rgb="FF92D050"/>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bgColor indexed="64"/>
      </patternFill>
    </fill>
    <fill>
      <patternFill patternType="solid">
        <fgColor theme="9"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E1FFE9"/>
        <bgColor indexed="64"/>
      </patternFill>
    </fill>
    <fill>
      <patternFill patternType="solid">
        <fgColor rgb="FFC7F3A9"/>
        <bgColor indexed="64"/>
      </patternFill>
    </fill>
    <fill>
      <patternFill patternType="solid">
        <fgColor rgb="FFCCFFFF"/>
        <bgColor indexed="64"/>
      </patternFill>
    </fill>
    <fill>
      <patternFill patternType="solid">
        <fgColor rgb="FFFFFFCC"/>
        <bgColor indexed="64"/>
      </patternFill>
    </fill>
    <fill>
      <patternFill patternType="solid">
        <fgColor rgb="FFFFFFFF"/>
        <bgColor indexed="64"/>
      </patternFill>
    </fill>
    <fill>
      <patternFill patternType="solid">
        <fgColor rgb="FFCCFFCC"/>
        <bgColor indexed="64"/>
      </patternFill>
    </fill>
    <fill>
      <patternFill patternType="solid">
        <fgColor rgb="FFFFFFEC"/>
        <bgColor indexed="64"/>
      </patternFill>
    </fill>
    <fill>
      <patternFill patternType="solid">
        <fgColor rgb="FFF7FFF7"/>
        <bgColor indexed="64"/>
      </patternFill>
    </fill>
    <fill>
      <patternFill patternType="solid">
        <fgColor rgb="FF66FFFF"/>
        <bgColor indexed="64"/>
      </patternFill>
    </fill>
    <fill>
      <patternFill patternType="solid">
        <fgColor theme="4" tint="0.79998168889431442"/>
        <bgColor indexed="64"/>
      </patternFill>
    </fill>
  </fills>
  <borders count="88">
    <border>
      <left/>
      <right/>
      <top/>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diagonal/>
    </border>
    <border>
      <left style="thick">
        <color rgb="FF000000"/>
      </left>
      <right style="thin">
        <color rgb="FF000000"/>
      </right>
      <top style="thick">
        <color rgb="FF000000"/>
      </top>
      <bottom style="thin">
        <color rgb="FF000000"/>
      </bottom>
      <diagonal/>
    </border>
    <border>
      <left style="thin">
        <color rgb="FF000000"/>
      </left>
      <right/>
      <top style="thick">
        <color rgb="FF000000"/>
      </top>
      <bottom style="thin">
        <color rgb="FF000000"/>
      </bottom>
      <diagonal/>
    </border>
    <border>
      <left/>
      <right style="thin">
        <color rgb="FF000000"/>
      </right>
      <top style="thick">
        <color rgb="FF000000"/>
      </top>
      <bottom style="thin">
        <color rgb="FF000000"/>
      </bottom>
      <diagonal/>
    </border>
    <border>
      <left/>
      <right style="thick">
        <color rgb="FF000000"/>
      </right>
      <top style="thick">
        <color rgb="FF000000"/>
      </top>
      <bottom style="thin">
        <color rgb="FF000000"/>
      </bottom>
      <diagonal/>
    </border>
    <border>
      <left style="thick">
        <color rgb="FF000000"/>
      </left>
      <right style="thin">
        <color rgb="FF000000"/>
      </right>
      <top style="thin">
        <color rgb="FF000000"/>
      </top>
      <bottom style="thin">
        <color rgb="FF000000"/>
      </bottom>
      <diagonal/>
    </border>
    <border>
      <left style="thin">
        <color rgb="FF000000"/>
      </left>
      <right style="thick">
        <color rgb="FF000000"/>
      </right>
      <top style="thin">
        <color rgb="FF000000"/>
      </top>
      <bottom style="thin">
        <color rgb="FF000000"/>
      </bottom>
      <diagonal/>
    </border>
    <border>
      <left style="thick">
        <color rgb="FF000000"/>
      </left>
      <right style="thin">
        <color rgb="FF000000"/>
      </right>
      <top style="thin">
        <color rgb="FF000000"/>
      </top>
      <bottom/>
      <diagonal/>
    </border>
    <border>
      <left style="thick">
        <color rgb="FF000000"/>
      </left>
      <right style="thin">
        <color rgb="FF000000"/>
      </right>
      <top/>
      <bottom/>
      <diagonal/>
    </border>
    <border>
      <left style="thick">
        <color rgb="FF000000"/>
      </left>
      <right style="thin">
        <color rgb="FF000000"/>
      </right>
      <top/>
      <bottom style="thin">
        <color rgb="FF000000"/>
      </bottom>
      <diagonal/>
    </border>
    <border>
      <left style="thick">
        <color rgb="FF000000"/>
      </left>
      <right/>
      <top style="thin">
        <color rgb="FF000000"/>
      </top>
      <bottom style="thick">
        <color rgb="FF000000"/>
      </bottom>
      <diagonal/>
    </border>
    <border>
      <left/>
      <right/>
      <top style="thin">
        <color rgb="FF000000"/>
      </top>
      <bottom style="thick">
        <color rgb="FF000000"/>
      </bottom>
      <diagonal/>
    </border>
    <border>
      <left/>
      <right style="thick">
        <color rgb="FF000000"/>
      </right>
      <top style="thin">
        <color rgb="FF000000"/>
      </top>
      <bottom style="thick">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style="thick">
        <color rgb="FF000000"/>
      </top>
      <bottom style="thick">
        <color rgb="FF000000"/>
      </bottom>
      <diagonal/>
    </border>
    <border>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style="thick">
        <color rgb="FF000000"/>
      </right>
      <top style="thick">
        <color rgb="FF000000"/>
      </top>
      <bottom/>
      <diagonal/>
    </border>
    <border>
      <left style="thick">
        <color rgb="FF000000"/>
      </left>
      <right style="thick">
        <color rgb="FF000000"/>
      </right>
      <top/>
      <bottom style="thick">
        <color rgb="FF000000"/>
      </bottom>
      <diagonal/>
    </border>
    <border>
      <left style="thick">
        <color rgb="FF000000"/>
      </left>
      <right/>
      <top style="thick">
        <color rgb="FF000000"/>
      </top>
      <bottom/>
      <diagonal/>
    </border>
    <border>
      <left/>
      <right/>
      <top style="thick">
        <color rgb="FF000000"/>
      </top>
      <bottom/>
      <diagonal/>
    </border>
    <border>
      <left/>
      <right style="thick">
        <color rgb="FF000000"/>
      </right>
      <top style="thick">
        <color rgb="FF000000"/>
      </top>
      <bottom/>
      <diagonal/>
    </border>
    <border>
      <left style="thick">
        <color rgb="FF000000"/>
      </left>
      <right/>
      <top/>
      <bottom style="thick">
        <color rgb="FF000000"/>
      </bottom>
      <diagonal/>
    </border>
    <border>
      <left/>
      <right/>
      <top/>
      <bottom style="thick">
        <color rgb="FF000000"/>
      </bottom>
      <diagonal/>
    </border>
    <border>
      <left/>
      <right style="thick">
        <color rgb="FF000000"/>
      </right>
      <top/>
      <bottom style="thick">
        <color rgb="FF000000"/>
      </bottom>
      <diagonal/>
    </border>
    <border>
      <left style="thick">
        <color rgb="FF000000"/>
      </left>
      <right style="thick">
        <color rgb="FF000000"/>
      </right>
      <top/>
      <bottom/>
      <diagonal/>
    </border>
    <border>
      <left style="medium">
        <color rgb="FF000000"/>
      </left>
      <right style="medium">
        <color rgb="FF000000"/>
      </right>
      <top style="thick">
        <color rgb="FF000000"/>
      </top>
      <bottom style="medium">
        <color rgb="FF000000"/>
      </bottom>
      <diagonal/>
    </border>
    <border>
      <left style="thick">
        <color rgb="FF000000"/>
      </left>
      <right style="medium">
        <color rgb="FF000000"/>
      </right>
      <top style="thick">
        <color rgb="FF000000"/>
      </top>
      <bottom style="medium">
        <color rgb="FF000000"/>
      </bottom>
      <diagonal/>
    </border>
    <border>
      <left style="medium">
        <color rgb="FF000000"/>
      </left>
      <right style="thick">
        <color rgb="FF000000"/>
      </right>
      <top style="thick">
        <color rgb="FF000000"/>
      </top>
      <bottom style="medium">
        <color rgb="FF000000"/>
      </bottom>
      <diagonal/>
    </border>
    <border>
      <left style="thin">
        <color rgb="FF000000"/>
      </left>
      <right style="thick">
        <color rgb="FF000000"/>
      </right>
      <top style="thin">
        <color rgb="FF000000"/>
      </top>
      <bottom/>
      <diagonal/>
    </border>
    <border>
      <left style="thin">
        <color rgb="FF000000"/>
      </left>
      <right style="thick">
        <color rgb="FF000000"/>
      </right>
      <top/>
      <bottom/>
      <diagonal/>
    </border>
    <border>
      <left style="thick">
        <color rgb="FF000000"/>
      </left>
      <right style="thin">
        <color rgb="FF000000"/>
      </right>
      <top style="thin">
        <color rgb="FF000000"/>
      </top>
      <bottom style="thick">
        <color rgb="FF000000"/>
      </bottom>
      <diagonal/>
    </border>
    <border>
      <left style="thin">
        <color rgb="FF000000"/>
      </left>
      <right style="thin">
        <color rgb="FF000000"/>
      </right>
      <top style="thin">
        <color rgb="FF000000"/>
      </top>
      <bottom style="thick">
        <color rgb="FF000000"/>
      </bottom>
      <diagonal/>
    </border>
    <border>
      <left style="thin">
        <color rgb="FF000000"/>
      </left>
      <right style="thin">
        <color rgb="FF000000"/>
      </right>
      <top/>
      <bottom style="thick">
        <color rgb="FF000000"/>
      </bottom>
      <diagonal/>
    </border>
    <border>
      <left style="thin">
        <color rgb="FF000000"/>
      </left>
      <right style="thick">
        <color rgb="FF000000"/>
      </right>
      <top/>
      <bottom style="thick">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top/>
      <bottom style="mediumDashed">
        <color indexed="64"/>
      </bottom>
      <diagonal/>
    </border>
    <border>
      <left/>
      <right style="medium">
        <color indexed="64"/>
      </right>
      <top/>
      <bottom/>
      <diagonal/>
    </border>
    <border>
      <left/>
      <right style="mediumDashed">
        <color indexed="64"/>
      </right>
      <top/>
      <bottom/>
      <diagonal/>
    </border>
    <border>
      <left/>
      <right/>
      <top/>
      <bottom style="medium">
        <color indexed="64"/>
      </bottom>
      <diagonal/>
    </border>
    <border>
      <left style="medium">
        <color indexed="64"/>
      </left>
      <right/>
      <top style="medium">
        <color indexed="64"/>
      </top>
      <bottom/>
      <diagonal/>
    </border>
    <border>
      <left style="mediumDashed">
        <color indexed="64"/>
      </left>
      <right style="mediumDashed">
        <color indexed="64"/>
      </right>
      <top style="mediumDashed">
        <color indexed="64"/>
      </top>
      <bottom/>
      <diagonal/>
    </border>
    <border>
      <left style="mediumDashed">
        <color indexed="64"/>
      </left>
      <right style="mediumDashed">
        <color indexed="64"/>
      </right>
      <top/>
      <bottom/>
      <diagonal/>
    </border>
    <border>
      <left style="mediumDashed">
        <color indexed="64"/>
      </left>
      <right style="mediumDashed">
        <color indexed="64"/>
      </right>
      <top/>
      <bottom style="medium">
        <color indexed="64"/>
      </bottom>
      <diagonal/>
    </border>
    <border>
      <left style="thin">
        <color rgb="FF000000"/>
      </left>
      <right/>
      <top/>
      <bottom/>
      <diagonal/>
    </border>
    <border>
      <left style="thick">
        <color rgb="FF000000"/>
      </left>
      <right style="thin">
        <color rgb="FF000000"/>
      </right>
      <top style="thick">
        <color rgb="FF000000"/>
      </top>
      <bottom/>
      <diagonal/>
    </border>
    <border>
      <left style="thin">
        <color rgb="FF000000"/>
      </left>
      <right style="thin">
        <color rgb="FF000000"/>
      </right>
      <top style="thick">
        <color rgb="FF000000"/>
      </top>
      <bottom/>
      <diagonal/>
    </border>
    <border>
      <left style="thin">
        <color rgb="FF000000"/>
      </left>
      <right style="thick">
        <color rgb="FF000000"/>
      </right>
      <top style="thick">
        <color rgb="FF000000"/>
      </top>
      <bottom/>
      <diagonal/>
    </border>
    <border>
      <left style="thin">
        <color rgb="FF000000"/>
      </left>
      <right style="thick">
        <color rgb="FF000000"/>
      </right>
      <top/>
      <bottom style="thin">
        <color rgb="FF000000"/>
      </bottom>
      <diagonal/>
    </border>
    <border>
      <left/>
      <right style="thick">
        <color rgb="FF000000"/>
      </right>
      <top style="thin">
        <color rgb="FF000000"/>
      </top>
      <bottom/>
      <diagonal/>
    </border>
    <border>
      <left/>
      <right style="thick">
        <color rgb="FF000000"/>
      </right>
      <top/>
      <bottom/>
      <diagonal/>
    </border>
    <border>
      <left style="thick">
        <color rgb="FF000000"/>
      </left>
      <right style="thin">
        <color rgb="FF000000"/>
      </right>
      <top/>
      <bottom style="thick">
        <color rgb="FF000000"/>
      </bottom>
      <diagonal/>
    </border>
    <border>
      <left style="thin">
        <color rgb="FF000000"/>
      </left>
      <right/>
      <top/>
      <bottom style="thick">
        <color rgb="FF000000"/>
      </bottom>
      <diagonal/>
    </border>
    <border>
      <left style="thick">
        <color rgb="FF000000"/>
      </left>
      <right/>
      <top/>
      <bottom/>
      <diagonal/>
    </border>
    <border>
      <left style="thick">
        <color rgb="FF000000"/>
      </left>
      <right/>
      <top style="thick">
        <color rgb="FF000000"/>
      </top>
      <bottom style="thin">
        <color rgb="FF000000"/>
      </bottom>
      <diagonal/>
    </border>
    <border>
      <left style="thin">
        <color rgb="FF000000"/>
      </left>
      <right style="thin">
        <color rgb="FF000000"/>
      </right>
      <top style="thick">
        <color rgb="FF000000"/>
      </top>
      <bottom style="thin">
        <color rgb="FF000000"/>
      </bottom>
      <diagonal/>
    </border>
    <border>
      <left style="thin">
        <color rgb="FF000000"/>
      </left>
      <right style="thick">
        <color rgb="FF000000"/>
      </right>
      <top style="thick">
        <color rgb="FF000000"/>
      </top>
      <bottom style="thin">
        <color rgb="FF000000"/>
      </bottom>
      <diagonal/>
    </border>
    <border>
      <left style="thick">
        <color rgb="FF000000"/>
      </left>
      <right/>
      <top style="thin">
        <color rgb="FF000000"/>
      </top>
      <bottom/>
      <diagonal/>
    </border>
    <border>
      <left style="thick">
        <color rgb="FF000000"/>
      </left>
      <right/>
      <top/>
      <bottom style="thin">
        <color rgb="FF000000"/>
      </bottom>
      <diagonal/>
    </border>
    <border>
      <left/>
      <right style="thick">
        <color rgb="FF000000"/>
      </right>
      <top style="thin">
        <color rgb="FF000000"/>
      </top>
      <bottom style="thin">
        <color rgb="FF000000"/>
      </bottom>
      <diagonal/>
    </border>
    <border>
      <left style="thick">
        <color rgb="FF000000"/>
      </left>
      <right/>
      <top style="thin">
        <color rgb="FF000000"/>
      </top>
      <bottom style="thin">
        <color rgb="FF000000"/>
      </bottom>
      <diagonal/>
    </border>
    <border>
      <left/>
      <right/>
      <top/>
      <bottom style="double">
        <color indexed="64"/>
      </bottom>
      <diagonal/>
    </border>
  </borders>
  <cellStyleXfs count="2">
    <xf numFmtId="0" fontId="0" fillId="0" borderId="0">
      <alignment vertical="center"/>
    </xf>
    <xf numFmtId="43" fontId="1" fillId="0" borderId="0" applyFont="0" applyFill="0" applyBorder="0" applyAlignment="0" applyProtection="0">
      <alignment vertical="center"/>
    </xf>
  </cellStyleXfs>
  <cellXfs count="299">
    <xf numFmtId="0" fontId="0" fillId="0" borderId="0" xfId="0">
      <alignment vertical="center"/>
    </xf>
    <xf numFmtId="0" fontId="0" fillId="2" borderId="1" xfId="0" applyFill="1" applyBorder="1" applyAlignment="1">
      <alignment horizontal="center" vertical="center" wrapText="1"/>
    </xf>
    <xf numFmtId="0" fontId="4" fillId="0" borderId="0" xfId="0" applyFont="1">
      <alignment vertical="center"/>
    </xf>
    <xf numFmtId="0" fontId="0" fillId="3" borderId="0" xfId="0" applyFill="1">
      <alignment vertical="center"/>
    </xf>
    <xf numFmtId="0" fontId="0" fillId="4" borderId="0" xfId="0" applyFill="1">
      <alignment vertical="center"/>
    </xf>
    <xf numFmtId="0" fontId="0" fillId="5" borderId="0" xfId="0" applyFill="1">
      <alignment vertical="center"/>
    </xf>
    <xf numFmtId="0" fontId="0" fillId="0" borderId="0" xfId="0" applyAlignment="1">
      <alignment vertical="center" wrapText="1"/>
    </xf>
    <xf numFmtId="0" fontId="0" fillId="0" borderId="0" xfId="0" applyAlignment="1">
      <alignment vertical="center"/>
    </xf>
    <xf numFmtId="0" fontId="0" fillId="6" borderId="0" xfId="0" applyFill="1" applyBorder="1" applyAlignment="1">
      <alignment vertical="center" wrapText="1"/>
    </xf>
    <xf numFmtId="0" fontId="0" fillId="7" borderId="0" xfId="0" applyFill="1">
      <alignment vertical="center"/>
    </xf>
    <xf numFmtId="0" fontId="0" fillId="8" borderId="0" xfId="0" applyFill="1">
      <alignment vertical="center"/>
    </xf>
    <xf numFmtId="0" fontId="0" fillId="9" borderId="0" xfId="0" applyFill="1">
      <alignment vertical="center"/>
    </xf>
    <xf numFmtId="0" fontId="0" fillId="10" borderId="0" xfId="0" applyFill="1" applyBorder="1" applyAlignment="1">
      <alignment horizontal="center" vertical="center" wrapText="1"/>
    </xf>
    <xf numFmtId="0" fontId="0" fillId="11" borderId="0" xfId="0" applyFill="1">
      <alignment vertical="center"/>
    </xf>
    <xf numFmtId="0" fontId="0" fillId="12" borderId="0" xfId="0" applyFill="1">
      <alignment vertical="center"/>
    </xf>
    <xf numFmtId="176" fontId="0" fillId="9" borderId="0" xfId="1" applyNumberFormat="1" applyFont="1" applyFill="1">
      <alignment vertical="center"/>
    </xf>
    <xf numFmtId="0" fontId="0" fillId="13" borderId="0" xfId="0" applyFill="1" applyBorder="1" applyAlignment="1">
      <alignment horizontal="center" vertical="center" wrapText="1"/>
    </xf>
    <xf numFmtId="176" fontId="0" fillId="13" borderId="0" xfId="0" applyNumberFormat="1" applyFill="1" applyBorder="1" applyAlignment="1">
      <alignment horizontal="center" vertical="center" wrapText="1"/>
    </xf>
    <xf numFmtId="176" fontId="0" fillId="7" borderId="0" xfId="1" applyNumberFormat="1" applyFont="1" applyFill="1">
      <alignment vertical="center"/>
    </xf>
    <xf numFmtId="0" fontId="0" fillId="15" borderId="0" xfId="0" applyFill="1">
      <alignment vertical="center"/>
    </xf>
    <xf numFmtId="176" fontId="0" fillId="14" borderId="0" xfId="0" applyNumberFormat="1" applyFill="1">
      <alignment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9" fillId="17" borderId="8" xfId="0" applyFont="1" applyFill="1" applyBorder="1" applyAlignment="1">
      <alignment horizontal="center" vertical="center"/>
    </xf>
    <xf numFmtId="0" fontId="8" fillId="16" borderId="8" xfId="0" applyFont="1" applyFill="1" applyBorder="1" applyAlignment="1">
      <alignment horizontal="center" vertical="center"/>
    </xf>
    <xf numFmtId="0" fontId="10" fillId="16" borderId="8" xfId="0" applyFont="1" applyFill="1" applyBorder="1" applyAlignment="1">
      <alignment horizontal="center" vertical="center"/>
    </xf>
    <xf numFmtId="0" fontId="9" fillId="18" borderId="8" xfId="0" applyFont="1" applyFill="1" applyBorder="1" applyAlignment="1">
      <alignment horizontal="center" vertical="center"/>
    </xf>
    <xf numFmtId="0" fontId="8" fillId="18" borderId="8" xfId="0" applyFont="1" applyFill="1" applyBorder="1" applyAlignment="1">
      <alignment horizontal="center" vertical="center"/>
    </xf>
    <xf numFmtId="0" fontId="12" fillId="18" borderId="8" xfId="0" applyFont="1" applyFill="1" applyBorder="1" applyAlignment="1">
      <alignment horizontal="center" vertical="center"/>
    </xf>
    <xf numFmtId="0" fontId="11" fillId="19" borderId="17" xfId="0" applyFont="1" applyFill="1" applyBorder="1" applyAlignment="1">
      <alignment horizontal="center" vertical="center"/>
    </xf>
    <xf numFmtId="0" fontId="2" fillId="0" borderId="0" xfId="0" applyFont="1">
      <alignment vertical="center"/>
    </xf>
    <xf numFmtId="0" fontId="8" fillId="18" borderId="17" xfId="0" applyFont="1" applyFill="1" applyBorder="1" applyAlignment="1">
      <alignment horizontal="center" vertical="center" wrapText="1"/>
    </xf>
    <xf numFmtId="0" fontId="8" fillId="19" borderId="17" xfId="0" applyFont="1" applyFill="1" applyBorder="1" applyAlignment="1">
      <alignment horizontal="center" vertical="center" wrapText="1"/>
    </xf>
    <xf numFmtId="3" fontId="8" fillId="18" borderId="17" xfId="0" applyNumberFormat="1" applyFont="1" applyFill="1" applyBorder="1" applyAlignment="1">
      <alignment horizontal="center" vertical="center" wrapText="1"/>
    </xf>
    <xf numFmtId="0" fontId="8" fillId="20" borderId="17" xfId="0" applyFont="1" applyFill="1" applyBorder="1" applyAlignment="1">
      <alignment horizontal="center" vertical="center" wrapText="1"/>
    </xf>
    <xf numFmtId="0" fontId="8" fillId="17" borderId="22" xfId="0" applyFont="1" applyFill="1" applyBorder="1" applyAlignment="1">
      <alignment vertical="center" wrapText="1"/>
    </xf>
    <xf numFmtId="0" fontId="8" fillId="17" borderId="23" xfId="0" applyFont="1" applyFill="1" applyBorder="1" applyAlignment="1">
      <alignment horizontal="center" vertical="center" wrapText="1"/>
    </xf>
    <xf numFmtId="0" fontId="8" fillId="17" borderId="26" xfId="0" applyFont="1" applyFill="1" applyBorder="1" applyAlignment="1">
      <alignment horizontal="center" vertical="center" wrapText="1"/>
    </xf>
    <xf numFmtId="0" fontId="8" fillId="19" borderId="27" xfId="0" applyFont="1" applyFill="1" applyBorder="1" applyAlignment="1">
      <alignment horizontal="center" vertical="center" wrapText="1"/>
    </xf>
    <xf numFmtId="0" fontId="8" fillId="17" borderId="28" xfId="0" applyFont="1" applyFill="1" applyBorder="1" applyAlignment="1">
      <alignment horizontal="center" vertical="center" wrapText="1"/>
    </xf>
    <xf numFmtId="3" fontId="8" fillId="19" borderId="27" xfId="0" applyNumberFormat="1" applyFont="1" applyFill="1" applyBorder="1" applyAlignment="1">
      <alignment horizontal="center" vertical="center" wrapText="1"/>
    </xf>
    <xf numFmtId="0" fontId="0" fillId="17" borderId="29" xfId="0" applyFill="1" applyBorder="1" applyAlignment="1">
      <alignment vertical="center" wrapText="1"/>
    </xf>
    <xf numFmtId="0" fontId="8" fillId="17" borderId="29" xfId="0" applyFont="1" applyFill="1" applyBorder="1" applyAlignment="1">
      <alignment horizontal="center" vertical="center" wrapText="1"/>
    </xf>
    <xf numFmtId="0" fontId="0" fillId="17" borderId="30" xfId="0" applyFill="1" applyBorder="1" applyAlignment="1">
      <alignment vertical="center" wrapText="1"/>
    </xf>
    <xf numFmtId="0" fontId="8" fillId="20" borderId="27" xfId="0" applyFont="1" applyFill="1" applyBorder="1" applyAlignment="1">
      <alignment horizontal="center" vertical="center" wrapText="1"/>
    </xf>
    <xf numFmtId="0" fontId="2" fillId="0" borderId="0" xfId="0" applyFont="1" applyAlignment="1">
      <alignment vertical="center" wrapText="1"/>
    </xf>
    <xf numFmtId="0" fontId="8" fillId="17" borderId="34" xfId="0" applyFont="1" applyFill="1" applyBorder="1" applyAlignment="1">
      <alignment horizontal="center" vertical="center" wrapText="1"/>
    </xf>
    <xf numFmtId="0" fontId="7" fillId="20" borderId="38" xfId="0" applyFont="1" applyFill="1" applyBorder="1" applyAlignment="1">
      <alignment vertical="center" wrapText="1"/>
    </xf>
    <xf numFmtId="0" fontId="8" fillId="20" borderId="46" xfId="0" applyFont="1" applyFill="1" applyBorder="1" applyAlignment="1">
      <alignment vertical="center" wrapText="1"/>
    </xf>
    <xf numFmtId="0" fontId="7" fillId="20" borderId="46" xfId="0" applyFont="1" applyFill="1" applyBorder="1" applyAlignment="1">
      <alignment vertical="center" wrapText="1"/>
    </xf>
    <xf numFmtId="0" fontId="0" fillId="20" borderId="46" xfId="0" applyFill="1" applyBorder="1" applyAlignment="1">
      <alignment vertical="top" wrapText="1"/>
    </xf>
    <xf numFmtId="0" fontId="0" fillId="20" borderId="39" xfId="0" applyFill="1" applyBorder="1" applyAlignment="1">
      <alignment vertical="top" wrapText="1"/>
    </xf>
    <xf numFmtId="0" fontId="8" fillId="20" borderId="38" xfId="0" applyFont="1" applyFill="1" applyBorder="1" applyAlignment="1">
      <alignment horizontal="center" vertical="center" wrapText="1"/>
    </xf>
    <xf numFmtId="0" fontId="8" fillId="20" borderId="34" xfId="0" applyFont="1" applyFill="1" applyBorder="1" applyAlignment="1">
      <alignment horizontal="center" vertical="center" wrapText="1"/>
    </xf>
    <xf numFmtId="0" fontId="8" fillId="16" borderId="38" xfId="0" applyFont="1" applyFill="1" applyBorder="1" applyAlignment="1">
      <alignment horizontal="center" vertical="center" wrapText="1"/>
    </xf>
    <xf numFmtId="0" fontId="0" fillId="16" borderId="46" xfId="0" applyFill="1" applyBorder="1" applyAlignment="1">
      <alignment horizontal="center" vertical="center" wrapText="1"/>
    </xf>
    <xf numFmtId="0" fontId="8" fillId="16" borderId="46" xfId="0" applyFont="1" applyFill="1" applyBorder="1" applyAlignment="1">
      <alignment horizontal="center" vertical="center" wrapText="1"/>
    </xf>
    <xf numFmtId="0" fontId="0" fillId="16" borderId="39" xfId="0" applyFill="1" applyBorder="1" applyAlignment="1">
      <alignment horizontal="center" vertical="center" wrapText="1"/>
    </xf>
    <xf numFmtId="0" fontId="0" fillId="20" borderId="46" xfId="0" applyFill="1" applyBorder="1" applyAlignment="1">
      <alignment horizontal="center" vertical="top" wrapText="1"/>
    </xf>
    <xf numFmtId="0" fontId="8" fillId="20" borderId="46" xfId="0" applyFont="1" applyFill="1" applyBorder="1" applyAlignment="1">
      <alignment horizontal="center" vertical="center" wrapText="1"/>
    </xf>
    <xf numFmtId="0" fontId="0" fillId="20" borderId="39" xfId="0" applyFill="1" applyBorder="1" applyAlignment="1">
      <alignment horizontal="center" vertical="top" wrapText="1"/>
    </xf>
    <xf numFmtId="0" fontId="8" fillId="20" borderId="39" xfId="0" applyFont="1" applyFill="1" applyBorder="1" applyAlignment="1">
      <alignment horizontal="center" vertical="center" wrapText="1"/>
    </xf>
    <xf numFmtId="0" fontId="7" fillId="21" borderId="47" xfId="0" applyFont="1" applyFill="1" applyBorder="1" applyAlignment="1">
      <alignment horizontal="center" vertical="center" wrapText="1"/>
    </xf>
    <xf numFmtId="0" fontId="8" fillId="16" borderId="17" xfId="0" applyFont="1" applyFill="1" applyBorder="1" applyAlignment="1">
      <alignment horizontal="center" vertical="center" wrapText="1"/>
    </xf>
    <xf numFmtId="0" fontId="8" fillId="22" borderId="17" xfId="0" applyFont="1" applyFill="1" applyBorder="1" applyAlignment="1">
      <alignment horizontal="center" vertical="center" wrapText="1"/>
    </xf>
    <xf numFmtId="0" fontId="8" fillId="23" borderId="14" xfId="0" applyFont="1" applyFill="1" applyBorder="1" applyAlignment="1">
      <alignment vertical="center" wrapText="1"/>
    </xf>
    <xf numFmtId="0" fontId="0" fillId="23" borderId="15" xfId="0" applyFill="1" applyBorder="1" applyAlignment="1">
      <alignment vertical="top" wrapText="1"/>
    </xf>
    <xf numFmtId="0" fontId="15" fillId="23" borderId="15" xfId="0" applyFont="1" applyFill="1" applyBorder="1" applyAlignment="1">
      <alignment vertical="center" wrapText="1"/>
    </xf>
    <xf numFmtId="0" fontId="8" fillId="23" borderId="15" xfId="0" applyFont="1" applyFill="1" applyBorder="1" applyAlignment="1">
      <alignment vertical="center" wrapText="1"/>
    </xf>
    <xf numFmtId="0" fontId="0" fillId="23" borderId="16" xfId="0" applyFill="1" applyBorder="1" applyAlignment="1">
      <alignment vertical="top" wrapText="1"/>
    </xf>
    <xf numFmtId="0" fontId="8" fillId="23" borderId="14" xfId="0" applyFont="1" applyFill="1" applyBorder="1" applyAlignment="1">
      <alignment vertical="top" wrapText="1"/>
    </xf>
    <xf numFmtId="0" fontId="0" fillId="23" borderId="15" xfId="0" applyFill="1" applyBorder="1" applyAlignment="1">
      <alignment vertical="center" wrapText="1"/>
    </xf>
    <xf numFmtId="0" fontId="0" fillId="23" borderId="16" xfId="0" applyFill="1" applyBorder="1" applyAlignment="1">
      <alignment vertical="center" wrapText="1"/>
    </xf>
    <xf numFmtId="0" fontId="8" fillId="23" borderId="17" xfId="0" applyFont="1" applyFill="1" applyBorder="1" applyAlignment="1">
      <alignment horizontal="center" vertical="center" wrapText="1"/>
    </xf>
    <xf numFmtId="0" fontId="7" fillId="23" borderId="17" xfId="0" applyFont="1" applyFill="1" applyBorder="1" applyAlignment="1">
      <alignment horizontal="center" vertical="top" wrapText="1"/>
    </xf>
    <xf numFmtId="0" fontId="7" fillId="23" borderId="17" xfId="0" applyFont="1" applyFill="1" applyBorder="1" applyAlignment="1">
      <alignment vertical="center" wrapText="1"/>
    </xf>
    <xf numFmtId="0" fontId="7" fillId="21" borderId="48" xfId="0" applyFont="1" applyFill="1" applyBorder="1" applyAlignment="1">
      <alignment horizontal="center" vertical="center" wrapText="1"/>
    </xf>
    <xf numFmtId="0" fontId="7" fillId="21" borderId="49" xfId="0" applyFont="1" applyFill="1" applyBorder="1" applyAlignment="1">
      <alignment horizontal="center" vertical="center" wrapText="1"/>
    </xf>
    <xf numFmtId="0" fontId="8" fillId="21" borderId="26" xfId="0" applyFont="1" applyFill="1" applyBorder="1" applyAlignment="1">
      <alignment horizontal="center" vertical="center" wrapText="1"/>
    </xf>
    <xf numFmtId="0" fontId="10" fillId="23" borderId="50" xfId="0" applyFont="1" applyFill="1" applyBorder="1" applyAlignment="1">
      <alignment vertical="center" wrapText="1"/>
    </xf>
    <xf numFmtId="0" fontId="0" fillId="23" borderId="51" xfId="0" applyFill="1" applyBorder="1" applyAlignment="1">
      <alignment vertical="top" wrapText="1"/>
    </xf>
    <xf numFmtId="0" fontId="8" fillId="23" borderId="51" xfId="0" applyFont="1" applyFill="1" applyBorder="1" applyAlignment="1">
      <alignment vertical="center" wrapText="1"/>
    </xf>
    <xf numFmtId="0" fontId="8" fillId="21" borderId="52" xfId="0" applyFont="1" applyFill="1" applyBorder="1" applyAlignment="1">
      <alignment horizontal="center" vertical="center" wrapText="1"/>
    </xf>
    <xf numFmtId="0" fontId="8" fillId="23" borderId="53" xfId="0" applyFont="1" applyFill="1" applyBorder="1" applyAlignment="1">
      <alignment horizontal="center" vertical="center" wrapText="1"/>
    </xf>
    <xf numFmtId="0" fontId="7" fillId="23" borderId="53" xfId="0" applyFont="1" applyFill="1" applyBorder="1" applyAlignment="1">
      <alignment horizontal="center" vertical="top" wrapText="1"/>
    </xf>
    <xf numFmtId="0" fontId="7" fillId="23" borderId="53" xfId="0" applyFont="1" applyFill="1" applyBorder="1" applyAlignment="1">
      <alignment vertical="center" wrapText="1"/>
    </xf>
    <xf numFmtId="0" fontId="0" fillId="23" borderId="54" xfId="0" applyFill="1" applyBorder="1" applyAlignment="1">
      <alignment vertical="top" wrapText="1"/>
    </xf>
    <xf numFmtId="0" fontId="0" fillId="23" borderId="55" xfId="0" applyFill="1" applyBorder="1" applyAlignment="1">
      <alignment vertical="top" wrapText="1"/>
    </xf>
    <xf numFmtId="0" fontId="18" fillId="17" borderId="56" xfId="0" applyFont="1" applyFill="1" applyBorder="1" applyAlignment="1">
      <alignment horizontal="center" vertical="center" wrapText="1"/>
    </xf>
    <xf numFmtId="0" fontId="18" fillId="17" borderId="57" xfId="0" applyFont="1" applyFill="1" applyBorder="1" applyAlignment="1">
      <alignment horizontal="center" vertical="center" wrapText="1"/>
    </xf>
    <xf numFmtId="0" fontId="17" fillId="0" borderId="0" xfId="0" applyFont="1" applyAlignment="1">
      <alignment horizontal="justify" vertical="center" wrapText="1"/>
    </xf>
    <xf numFmtId="0" fontId="17" fillId="0" borderId="0" xfId="0" applyFont="1" applyAlignment="1">
      <alignment vertical="center" wrapText="1"/>
    </xf>
    <xf numFmtId="0" fontId="18" fillId="17" borderId="60" xfId="0" applyFont="1" applyFill="1" applyBorder="1" applyAlignment="1">
      <alignment horizontal="center" vertical="center" wrapText="1"/>
    </xf>
    <xf numFmtId="0" fontId="18" fillId="17" borderId="61" xfId="0" applyFont="1" applyFill="1" applyBorder="1" applyAlignment="1">
      <alignment horizontal="center" vertical="center" wrapText="1"/>
    </xf>
    <xf numFmtId="0" fontId="17" fillId="0" borderId="62" xfId="0" applyFont="1" applyBorder="1" applyAlignment="1">
      <alignment vertical="center" wrapText="1"/>
    </xf>
    <xf numFmtId="0" fontId="17" fillId="0" borderId="63" xfId="0" applyFont="1" applyBorder="1" applyAlignment="1">
      <alignment horizontal="justify" vertical="center" wrapText="1"/>
    </xf>
    <xf numFmtId="0" fontId="0" fillId="0" borderId="0" xfId="0" applyAlignment="1">
      <alignment vertical="top" wrapText="1"/>
    </xf>
    <xf numFmtId="0" fontId="17" fillId="0" borderId="64" xfId="0" applyFont="1" applyBorder="1" applyAlignment="1">
      <alignment vertical="center" wrapText="1"/>
    </xf>
    <xf numFmtId="0" fontId="17" fillId="0" borderId="63" xfId="0" applyFont="1" applyBorder="1" applyAlignment="1">
      <alignment vertical="center" wrapText="1"/>
    </xf>
    <xf numFmtId="0" fontId="19" fillId="0" borderId="63" xfId="0" applyFont="1" applyBorder="1" applyAlignment="1">
      <alignment horizontal="center" vertical="center" wrapText="1"/>
    </xf>
    <xf numFmtId="0" fontId="0" fillId="0" borderId="63" xfId="0" applyBorder="1" applyAlignment="1">
      <alignment vertical="center" wrapText="1"/>
    </xf>
    <xf numFmtId="0" fontId="20" fillId="0" borderId="63" xfId="0" applyFont="1" applyBorder="1" applyAlignment="1">
      <alignment vertical="center" wrapText="1"/>
    </xf>
    <xf numFmtId="0" fontId="0" fillId="0" borderId="61" xfId="0" applyBorder="1" applyAlignment="1">
      <alignment vertical="center" wrapText="1"/>
    </xf>
    <xf numFmtId="0" fontId="17" fillId="0" borderId="63" xfId="0" applyFont="1" applyBorder="1" applyAlignment="1">
      <alignment horizontal="center" vertical="center" wrapText="1"/>
    </xf>
    <xf numFmtId="0" fontId="20" fillId="0" borderId="63" xfId="0" applyFont="1" applyBorder="1" applyAlignment="1">
      <alignment horizontal="center" vertical="center" wrapText="1"/>
    </xf>
    <xf numFmtId="0" fontId="17" fillId="0" borderId="65" xfId="0" applyFont="1" applyBorder="1" applyAlignment="1">
      <alignment vertical="center" wrapText="1"/>
    </xf>
    <xf numFmtId="0" fontId="17" fillId="0" borderId="61" xfId="0" applyFont="1" applyBorder="1" applyAlignment="1">
      <alignment vertical="center" wrapText="1"/>
    </xf>
    <xf numFmtId="0" fontId="17" fillId="0" borderId="61" xfId="0" applyFont="1" applyBorder="1" applyAlignment="1">
      <alignment horizontal="justify"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0" fillId="2" borderId="16" xfId="0" applyFill="1" applyBorder="1" applyAlignment="1">
      <alignment vertical="center" wrapText="1"/>
    </xf>
    <xf numFmtId="0" fontId="21" fillId="16" borderId="14" xfId="0" applyFont="1" applyFill="1" applyBorder="1" applyAlignment="1">
      <alignment horizontal="left" vertical="center" wrapText="1"/>
    </xf>
    <xf numFmtId="0" fontId="21" fillId="16" borderId="15" xfId="0" applyFont="1" applyFill="1" applyBorder="1" applyAlignment="1">
      <alignment horizontal="left" vertical="center" wrapText="1"/>
    </xf>
    <xf numFmtId="0" fontId="21" fillId="16" borderId="16" xfId="0" applyFont="1" applyFill="1" applyBorder="1" applyAlignment="1">
      <alignment horizontal="left" vertical="center" wrapText="1"/>
    </xf>
    <xf numFmtId="0" fontId="6" fillId="0" borderId="0" xfId="0" applyFont="1" applyAlignment="1">
      <alignment horizontal="left" vertical="top"/>
    </xf>
    <xf numFmtId="0" fontId="16" fillId="0" borderId="0" xfId="0" applyFont="1" applyAlignment="1">
      <alignment horizontal="left" vertical="top"/>
    </xf>
    <xf numFmtId="0" fontId="0" fillId="0" borderId="0" xfId="0" applyAlignment="1">
      <alignment horizontal="left" vertical="top"/>
    </xf>
    <xf numFmtId="0" fontId="2" fillId="0" borderId="0" xfId="0" applyFont="1" applyAlignment="1">
      <alignment horizontal="left" vertical="top"/>
    </xf>
    <xf numFmtId="0" fontId="8" fillId="17" borderId="71" xfId="0" applyFont="1" applyFill="1" applyBorder="1" applyAlignment="1">
      <alignment horizontal="left" vertical="top"/>
    </xf>
    <xf numFmtId="0" fontId="8" fillId="17" borderId="29" xfId="0" applyFont="1" applyFill="1" applyBorder="1" applyAlignment="1">
      <alignment horizontal="left" vertical="top"/>
    </xf>
    <xf numFmtId="0" fontId="8" fillId="17" borderId="30" xfId="0" applyFont="1" applyFill="1" applyBorder="1" applyAlignment="1">
      <alignment horizontal="left" vertical="top"/>
    </xf>
    <xf numFmtId="0" fontId="8" fillId="16" borderId="26" xfId="0" applyFont="1" applyFill="1" applyBorder="1" applyAlignment="1">
      <alignment horizontal="left" vertical="top"/>
    </xf>
    <xf numFmtId="3" fontId="8" fillId="18" borderId="17" xfId="0" applyNumberFormat="1" applyFont="1" applyFill="1" applyBorder="1" applyAlignment="1">
      <alignment horizontal="left" vertical="top"/>
    </xf>
    <xf numFmtId="3" fontId="8" fillId="18" borderId="27" xfId="0" applyNumberFormat="1" applyFont="1" applyFill="1" applyBorder="1" applyAlignment="1">
      <alignment horizontal="left" vertical="top"/>
    </xf>
    <xf numFmtId="0" fontId="8" fillId="18" borderId="17" xfId="0" applyFont="1" applyFill="1" applyBorder="1" applyAlignment="1">
      <alignment horizontal="left" vertical="top"/>
    </xf>
    <xf numFmtId="0" fontId="8" fillId="18" borderId="27" xfId="0" applyFont="1" applyFill="1" applyBorder="1" applyAlignment="1">
      <alignment horizontal="left" vertical="top"/>
    </xf>
    <xf numFmtId="0" fontId="8" fillId="21" borderId="34" xfId="0" applyFont="1" applyFill="1" applyBorder="1" applyAlignment="1">
      <alignment horizontal="left" vertical="top"/>
    </xf>
    <xf numFmtId="3" fontId="8" fillId="18" borderId="34" xfId="0" applyNumberFormat="1" applyFont="1" applyFill="1" applyBorder="1" applyAlignment="1">
      <alignment horizontal="left" vertical="top"/>
    </xf>
    <xf numFmtId="0" fontId="8" fillId="17" borderId="34" xfId="0" applyFont="1" applyFill="1" applyBorder="1" applyAlignment="1">
      <alignment horizontal="left" vertical="top"/>
    </xf>
    <xf numFmtId="0" fontId="8" fillId="18" borderId="81" xfId="0" applyFont="1" applyFill="1" applyBorder="1" applyAlignment="1">
      <alignment horizontal="left" vertical="top"/>
    </xf>
    <xf numFmtId="0" fontId="8" fillId="18" borderId="82" xfId="0" applyFont="1" applyFill="1" applyBorder="1" applyAlignment="1">
      <alignment horizontal="left" vertical="top"/>
    </xf>
    <xf numFmtId="0" fontId="8" fillId="24" borderId="26" xfId="0" applyFont="1" applyFill="1" applyBorder="1" applyAlignment="1">
      <alignment horizontal="left" vertical="top"/>
    </xf>
    <xf numFmtId="0" fontId="8" fillId="2" borderId="17" xfId="0" applyFont="1" applyFill="1" applyBorder="1" applyAlignment="1">
      <alignment horizontal="left" vertical="top"/>
    </xf>
    <xf numFmtId="3" fontId="8" fillId="16" borderId="27" xfId="0" applyNumberFormat="1" applyFont="1" applyFill="1" applyBorder="1" applyAlignment="1">
      <alignment horizontal="left" vertical="top"/>
    </xf>
    <xf numFmtId="0" fontId="8" fillId="18" borderId="26" xfId="0" applyFont="1" applyFill="1" applyBorder="1" applyAlignment="1">
      <alignment horizontal="left" vertical="top"/>
    </xf>
    <xf numFmtId="0" fontId="8" fillId="2" borderId="14" xfId="0" applyFont="1" applyFill="1" applyBorder="1" applyAlignment="1">
      <alignment horizontal="left" vertical="top"/>
    </xf>
    <xf numFmtId="0" fontId="0" fillId="2" borderId="15" xfId="0" applyFill="1" applyBorder="1" applyAlignment="1">
      <alignment horizontal="left" vertical="top"/>
    </xf>
    <xf numFmtId="0" fontId="8" fillId="2" borderId="15" xfId="0" applyFont="1" applyFill="1" applyBorder="1" applyAlignment="1">
      <alignment horizontal="left" vertical="top"/>
    </xf>
    <xf numFmtId="0" fontId="8" fillId="24" borderId="17" xfId="0" applyFont="1" applyFill="1" applyBorder="1" applyAlignment="1">
      <alignment horizontal="left" vertical="top"/>
    </xf>
    <xf numFmtId="0" fontId="8" fillId="16" borderId="27" xfId="0" applyFont="1" applyFill="1" applyBorder="1" applyAlignment="1">
      <alignment horizontal="left" vertical="top"/>
    </xf>
    <xf numFmtId="0" fontId="0" fillId="2" borderId="16" xfId="0" applyFill="1" applyBorder="1" applyAlignment="1">
      <alignment horizontal="left" vertical="top"/>
    </xf>
    <xf numFmtId="0" fontId="8" fillId="21" borderId="26" xfId="0" applyFont="1" applyFill="1" applyBorder="1" applyAlignment="1">
      <alignment horizontal="left" vertical="top"/>
    </xf>
    <xf numFmtId="0" fontId="8" fillId="17" borderId="24" xfId="0" applyFont="1" applyFill="1" applyBorder="1" applyAlignment="1">
      <alignment horizontal="center" vertical="center" wrapText="1"/>
    </xf>
    <xf numFmtId="0" fontId="8" fillId="17" borderId="25" xfId="0" applyFont="1" applyFill="1" applyBorder="1" applyAlignment="1">
      <alignment horizontal="center" vertical="center" wrapText="1"/>
    </xf>
    <xf numFmtId="0" fontId="8" fillId="17" borderId="23" xfId="0" applyFont="1" applyFill="1" applyBorder="1" applyAlignment="1">
      <alignment horizontal="left" vertical="top"/>
    </xf>
    <xf numFmtId="0" fontId="0" fillId="10" borderId="1" xfId="0" applyFill="1" applyBorder="1" applyAlignment="1">
      <alignment horizontal="center" vertical="center" wrapText="1"/>
    </xf>
    <xf numFmtId="0" fontId="23" fillId="0" borderId="0" xfId="0" applyFont="1">
      <alignment vertical="center"/>
    </xf>
    <xf numFmtId="0" fontId="0" fillId="0" borderId="87" xfId="0" applyBorder="1">
      <alignment vertical="center"/>
    </xf>
    <xf numFmtId="176" fontId="0" fillId="0" borderId="0" xfId="1" applyNumberFormat="1" applyFont="1">
      <alignment vertical="center"/>
    </xf>
    <xf numFmtId="176" fontId="0" fillId="0" borderId="87" xfId="1" applyNumberFormat="1" applyFont="1" applyBorder="1">
      <alignment vertical="center"/>
    </xf>
    <xf numFmtId="0" fontId="0" fillId="10" borderId="0" xfId="0" applyFill="1">
      <alignment vertical="center"/>
    </xf>
    <xf numFmtId="176" fontId="0" fillId="10" borderId="0" xfId="1" applyNumberFormat="1" applyFont="1" applyFill="1">
      <alignment vertical="center"/>
    </xf>
    <xf numFmtId="176" fontId="0" fillId="11" borderId="0" xfId="1" applyNumberFormat="1" applyFont="1" applyFill="1">
      <alignment vertical="center"/>
    </xf>
    <xf numFmtId="0" fontId="0" fillId="6" borderId="0" xfId="0" applyFill="1" applyBorder="1" applyAlignment="1">
      <alignment horizontal="center" vertical="center" wrapText="1"/>
    </xf>
    <xf numFmtId="0" fontId="0" fillId="6" borderId="4" xfId="0" applyFill="1" applyBorder="1" applyAlignment="1">
      <alignment horizontal="center" vertical="center" wrapText="1"/>
    </xf>
    <xf numFmtId="0" fontId="0" fillId="6" borderId="5" xfId="0" applyFill="1" applyBorder="1" applyAlignment="1">
      <alignment horizontal="center" vertical="center" wrapText="1"/>
    </xf>
    <xf numFmtId="0" fontId="0" fillId="6" borderId="2" xfId="0" applyFill="1" applyBorder="1" applyAlignment="1">
      <alignment horizontal="center" vertical="center" wrapText="1"/>
    </xf>
    <xf numFmtId="0" fontId="0" fillId="6" borderId="3" xfId="0" applyFill="1" applyBorder="1" applyAlignment="1">
      <alignment horizontal="center" vertical="center" wrapText="1"/>
    </xf>
    <xf numFmtId="0" fontId="5" fillId="6" borderId="2"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8" fillId="17" borderId="14" xfId="0" applyFont="1" applyFill="1" applyBorder="1" applyAlignment="1">
      <alignment horizontal="center" vertical="center"/>
    </xf>
    <xf numFmtId="0" fontId="8" fillId="17" borderId="16" xfId="0" applyFont="1" applyFill="1" applyBorder="1" applyAlignment="1">
      <alignment horizontal="center" vertical="center"/>
    </xf>
    <xf numFmtId="0" fontId="8" fillId="17" borderId="10" xfId="0" applyFont="1" applyFill="1" applyBorder="1">
      <alignment vertical="center"/>
    </xf>
    <xf numFmtId="0" fontId="8" fillId="17" borderId="11" xfId="0" applyFont="1" applyFill="1" applyBorder="1">
      <alignment vertical="center"/>
    </xf>
    <xf numFmtId="0" fontId="8" fillId="17" borderId="18" xfId="0" applyFont="1" applyFill="1" applyBorder="1">
      <alignment vertical="center"/>
    </xf>
    <xf numFmtId="0" fontId="8" fillId="17" borderId="12" xfId="0" applyFont="1" applyFill="1" applyBorder="1">
      <alignment vertical="center"/>
    </xf>
    <xf numFmtId="0" fontId="8" fillId="17" borderId="13" xfId="0" applyFont="1" applyFill="1" applyBorder="1">
      <alignment vertical="center"/>
    </xf>
    <xf numFmtId="0" fontId="8" fillId="17" borderId="19" xfId="0" applyFont="1" applyFill="1" applyBorder="1">
      <alignment vertical="center"/>
    </xf>
    <xf numFmtId="0" fontId="8" fillId="20" borderId="31" xfId="0" applyFont="1" applyFill="1" applyBorder="1" applyAlignment="1">
      <alignment vertical="center" wrapText="1"/>
    </xf>
    <xf numFmtId="0" fontId="8" fillId="20" borderId="32" xfId="0" applyFont="1" applyFill="1" applyBorder="1" applyAlignment="1">
      <alignment vertical="center" wrapText="1"/>
    </xf>
    <xf numFmtId="0" fontId="8" fillId="20" borderId="33" xfId="0" applyFont="1" applyFill="1" applyBorder="1" applyAlignment="1">
      <alignment vertical="center" wrapText="1"/>
    </xf>
    <xf numFmtId="0" fontId="8" fillId="17" borderId="9" xfId="0" applyFont="1" applyFill="1" applyBorder="1" applyAlignment="1">
      <alignment horizontal="center" vertical="center"/>
    </xf>
    <xf numFmtId="0" fontId="8" fillId="17" borderId="6" xfId="0" applyFont="1" applyFill="1" applyBorder="1" applyAlignment="1">
      <alignment horizontal="center" vertical="center"/>
    </xf>
    <xf numFmtId="0" fontId="8" fillId="17" borderId="20" xfId="0" applyFont="1" applyFill="1" applyBorder="1" applyAlignment="1">
      <alignment horizontal="center" vertical="center"/>
    </xf>
    <xf numFmtId="0" fontId="8" fillId="18" borderId="18" xfId="0" applyFont="1" applyFill="1" applyBorder="1" applyAlignment="1">
      <alignment horizontal="center" vertical="center" wrapText="1"/>
    </xf>
    <xf numFmtId="0" fontId="8" fillId="18" borderId="21" xfId="0" applyFont="1" applyFill="1" applyBorder="1" applyAlignment="1">
      <alignment horizontal="center" vertical="center" wrapText="1"/>
    </xf>
    <xf numFmtId="0" fontId="8" fillId="18" borderId="19" xfId="0" applyFont="1" applyFill="1" applyBorder="1" applyAlignment="1">
      <alignment horizontal="center" vertical="center" wrapText="1"/>
    </xf>
    <xf numFmtId="0" fontId="8" fillId="19" borderId="14" xfId="0" applyFont="1" applyFill="1" applyBorder="1" applyAlignment="1">
      <alignment horizontal="center" vertical="center" wrapText="1"/>
    </xf>
    <xf numFmtId="0" fontId="8" fillId="19" borderId="15" xfId="0" applyFont="1" applyFill="1" applyBorder="1" applyAlignment="1">
      <alignment horizontal="center" vertical="center" wrapText="1"/>
    </xf>
    <xf numFmtId="0" fontId="8" fillId="19" borderId="16" xfId="0" applyFont="1" applyFill="1" applyBorder="1" applyAlignment="1">
      <alignment horizontal="center" vertical="center" wrapText="1"/>
    </xf>
    <xf numFmtId="0" fontId="8" fillId="17" borderId="7" xfId="0" applyFont="1" applyFill="1" applyBorder="1" applyAlignment="1">
      <alignment horizontal="center" vertical="center"/>
    </xf>
    <xf numFmtId="0" fontId="8" fillId="21" borderId="38" xfId="0" applyFont="1" applyFill="1" applyBorder="1" applyAlignment="1">
      <alignment horizontal="center" vertical="top" wrapText="1"/>
    </xf>
    <xf numFmtId="0" fontId="8" fillId="21" borderId="46" xfId="0" applyFont="1" applyFill="1" applyBorder="1" applyAlignment="1">
      <alignment horizontal="center" vertical="top" wrapText="1"/>
    </xf>
    <xf numFmtId="0" fontId="8" fillId="21" borderId="39" xfId="0" applyFont="1" applyFill="1" applyBorder="1" applyAlignment="1">
      <alignment horizontal="center" vertical="top" wrapText="1"/>
    </xf>
    <xf numFmtId="0" fontId="8" fillId="17" borderId="35" xfId="0" applyFont="1" applyFill="1" applyBorder="1" applyAlignment="1">
      <alignment horizontal="center" vertical="center" wrapText="1"/>
    </xf>
    <xf numFmtId="0" fontId="8" fillId="17" borderId="36" xfId="0" applyFont="1" applyFill="1" applyBorder="1" applyAlignment="1">
      <alignment horizontal="center" vertical="center" wrapText="1"/>
    </xf>
    <xf numFmtId="0" fontId="8" fillId="17" borderId="37" xfId="0" applyFont="1" applyFill="1" applyBorder="1" applyAlignment="1">
      <alignment horizontal="center" vertical="center" wrapText="1"/>
    </xf>
    <xf numFmtId="0" fontId="8" fillId="17" borderId="38" xfId="0" applyFont="1" applyFill="1" applyBorder="1" applyAlignment="1">
      <alignment horizontal="center" vertical="center" wrapText="1"/>
    </xf>
    <xf numFmtId="0" fontId="8" fillId="17" borderId="39" xfId="0" applyFont="1" applyFill="1" applyBorder="1" applyAlignment="1">
      <alignment horizontal="center" vertical="center" wrapText="1"/>
    </xf>
    <xf numFmtId="0" fontId="8" fillId="17" borderId="40" xfId="0" applyFont="1" applyFill="1" applyBorder="1" applyAlignment="1">
      <alignment horizontal="center" vertical="center" wrapText="1"/>
    </xf>
    <xf numFmtId="0" fontId="8" fillId="17" borderId="41" xfId="0" applyFont="1" applyFill="1" applyBorder="1" applyAlignment="1">
      <alignment horizontal="center" vertical="center" wrapText="1"/>
    </xf>
    <xf numFmtId="0" fontId="8" fillId="17" borderId="42" xfId="0" applyFont="1" applyFill="1" applyBorder="1" applyAlignment="1">
      <alignment horizontal="center" vertical="center" wrapText="1"/>
    </xf>
    <xf numFmtId="0" fontId="8" fillId="17" borderId="43" xfId="0" applyFont="1" applyFill="1" applyBorder="1" applyAlignment="1">
      <alignment horizontal="center" vertical="center" wrapText="1"/>
    </xf>
    <xf numFmtId="0" fontId="8" fillId="17" borderId="44" xfId="0" applyFont="1" applyFill="1" applyBorder="1" applyAlignment="1">
      <alignment horizontal="center" vertical="center" wrapText="1"/>
    </xf>
    <xf numFmtId="0" fontId="8" fillId="17" borderId="45" xfId="0" applyFont="1" applyFill="1" applyBorder="1" applyAlignment="1">
      <alignment horizontal="center" vertical="center" wrapText="1"/>
    </xf>
    <xf numFmtId="0" fontId="8" fillId="20" borderId="38" xfId="0" applyFont="1" applyFill="1" applyBorder="1" applyAlignment="1">
      <alignment horizontal="center" vertical="center" wrapText="1"/>
    </xf>
    <xf numFmtId="0" fontId="8" fillId="20" borderId="46" xfId="0" applyFont="1" applyFill="1" applyBorder="1" applyAlignment="1">
      <alignment horizontal="center" vertical="center" wrapText="1"/>
    </xf>
    <xf numFmtId="0" fontId="8" fillId="20" borderId="39" xfId="0" applyFont="1" applyFill="1" applyBorder="1" applyAlignment="1">
      <alignment horizontal="center" vertical="center" wrapText="1"/>
    </xf>
    <xf numFmtId="0" fontId="8" fillId="23" borderId="14" xfId="0" applyFont="1" applyFill="1" applyBorder="1" applyAlignment="1">
      <alignment vertical="center" wrapText="1"/>
    </xf>
    <xf numFmtId="0" fontId="8" fillId="23" borderId="15" xfId="0" applyFont="1" applyFill="1" applyBorder="1" applyAlignment="1">
      <alignment vertical="center" wrapText="1"/>
    </xf>
    <xf numFmtId="0" fontId="8" fillId="23" borderId="16" xfId="0" applyFont="1" applyFill="1" applyBorder="1" applyAlignment="1">
      <alignment vertical="center" wrapText="1"/>
    </xf>
    <xf numFmtId="0" fontId="17" fillId="0" borderId="66" xfId="0" applyFont="1" applyBorder="1" applyAlignment="1">
      <alignment horizontal="justify" vertical="center" wrapText="1"/>
    </xf>
    <xf numFmtId="0" fontId="17" fillId="0" borderId="59" xfId="0" applyFont="1" applyBorder="1" applyAlignment="1">
      <alignment horizontal="justify" vertical="center" wrapText="1"/>
    </xf>
    <xf numFmtId="0" fontId="17" fillId="0" borderId="58" xfId="0" applyFont="1" applyBorder="1" applyAlignment="1">
      <alignment horizontal="justify" vertical="center" wrapText="1"/>
    </xf>
    <xf numFmtId="0" fontId="17" fillId="0" borderId="67" xfId="0" applyFont="1" applyBorder="1" applyAlignment="1">
      <alignment vertical="center" wrapText="1"/>
    </xf>
    <xf numFmtId="0" fontId="17" fillId="0" borderId="68" xfId="0" applyFont="1" applyBorder="1" applyAlignment="1">
      <alignment vertical="center" wrapText="1"/>
    </xf>
    <xf numFmtId="0" fontId="17" fillId="0" borderId="69" xfId="0" applyFont="1" applyBorder="1" applyAlignment="1">
      <alignment vertical="center" wrapText="1"/>
    </xf>
    <xf numFmtId="0" fontId="21" fillId="21" borderId="14" xfId="0" applyFont="1" applyFill="1" applyBorder="1" applyAlignment="1">
      <alignment horizontal="center" vertical="center" wrapText="1"/>
    </xf>
    <xf numFmtId="0" fontId="21" fillId="21" borderId="15" xfId="0" applyFont="1" applyFill="1" applyBorder="1" applyAlignment="1">
      <alignment horizontal="center" vertical="center" wrapText="1"/>
    </xf>
    <xf numFmtId="0" fontId="21" fillId="21" borderId="16" xfId="0" applyFont="1" applyFill="1" applyBorder="1" applyAlignment="1">
      <alignment horizontal="center" vertical="center" wrapText="1"/>
    </xf>
    <xf numFmtId="0" fontId="21" fillId="16" borderId="14" xfId="0" applyFont="1" applyFill="1" applyBorder="1" applyAlignment="1">
      <alignment horizontal="center" vertical="center" wrapText="1"/>
    </xf>
    <xf numFmtId="0" fontId="21" fillId="16" borderId="15" xfId="0" applyFont="1" applyFill="1" applyBorder="1" applyAlignment="1">
      <alignment horizontal="center" vertical="center" wrapText="1"/>
    </xf>
    <xf numFmtId="0" fontId="21" fillId="16" borderId="16" xfId="0" applyFont="1" applyFill="1" applyBorder="1" applyAlignment="1">
      <alignment horizontal="center" vertical="center" wrapText="1"/>
    </xf>
    <xf numFmtId="0" fontId="8" fillId="16" borderId="10" xfId="0" applyFont="1" applyFill="1" applyBorder="1" applyAlignment="1">
      <alignment vertical="top" wrapText="1"/>
    </xf>
    <xf numFmtId="0" fontId="8" fillId="16" borderId="18" xfId="0" applyFont="1" applyFill="1" applyBorder="1" applyAlignment="1">
      <alignment vertical="top" wrapText="1"/>
    </xf>
    <xf numFmtId="0" fontId="8" fillId="16" borderId="70" xfId="0" applyFont="1" applyFill="1" applyBorder="1" applyAlignment="1">
      <alignment vertical="top" wrapText="1"/>
    </xf>
    <xf numFmtId="0" fontId="8" fillId="16" borderId="21" xfId="0" applyFont="1" applyFill="1" applyBorder="1" applyAlignment="1">
      <alignment vertical="top" wrapText="1"/>
    </xf>
    <xf numFmtId="0" fontId="8" fillId="16" borderId="12" xfId="0" applyFont="1" applyFill="1" applyBorder="1" applyAlignment="1">
      <alignment vertical="top" wrapText="1"/>
    </xf>
    <xf numFmtId="0" fontId="8" fillId="16" borderId="19" xfId="0" applyFont="1" applyFill="1" applyBorder="1" applyAlignment="1">
      <alignment vertical="top" wrapText="1"/>
    </xf>
    <xf numFmtId="0" fontId="8" fillId="21" borderId="14" xfId="0" applyFont="1" applyFill="1" applyBorder="1" applyAlignment="1">
      <alignment horizontal="center" vertical="center" wrapText="1"/>
    </xf>
    <xf numFmtId="0" fontId="8" fillId="21" borderId="16" xfId="0" applyFont="1" applyFill="1" applyBorder="1" applyAlignment="1">
      <alignment horizontal="center" vertical="center" wrapText="1"/>
    </xf>
    <xf numFmtId="3" fontId="8" fillId="2" borderId="14" xfId="0" applyNumberFormat="1" applyFont="1" applyFill="1" applyBorder="1" applyAlignment="1">
      <alignment horizontal="center" vertical="center" wrapText="1"/>
    </xf>
    <xf numFmtId="3" fontId="8" fillId="2" borderId="16" xfId="0" applyNumberFormat="1"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5" xfId="0" applyFont="1" applyFill="1" applyBorder="1" applyAlignment="1">
      <alignment horizontal="center" vertical="center" wrapText="1"/>
    </xf>
    <xf numFmtId="0" fontId="8" fillId="17" borderId="10" xfId="0" applyFont="1" applyFill="1" applyBorder="1" applyAlignment="1">
      <alignment horizontal="center" vertical="center" wrapText="1"/>
    </xf>
    <xf numFmtId="0" fontId="8" fillId="17" borderId="18" xfId="0" applyFont="1" applyFill="1" applyBorder="1" applyAlignment="1">
      <alignment horizontal="center" vertical="center" wrapText="1"/>
    </xf>
    <xf numFmtId="0" fontId="8" fillId="17" borderId="12" xfId="0" applyFont="1" applyFill="1" applyBorder="1" applyAlignment="1">
      <alignment horizontal="center" vertical="center" wrapText="1"/>
    </xf>
    <xf numFmtId="0" fontId="8" fillId="17" borderId="19" xfId="0" applyFont="1" applyFill="1" applyBorder="1" applyAlignment="1">
      <alignment horizontal="center" vertical="center" wrapText="1"/>
    </xf>
    <xf numFmtId="0" fontId="8" fillId="17" borderId="11" xfId="0" applyFont="1" applyFill="1" applyBorder="1" applyAlignment="1">
      <alignment horizontal="center" vertical="center" wrapText="1"/>
    </xf>
    <xf numFmtId="0" fontId="8" fillId="17" borderId="13" xfId="0" applyFont="1" applyFill="1" applyBorder="1" applyAlignment="1">
      <alignment horizontal="center" vertical="center" wrapText="1"/>
    </xf>
    <xf numFmtId="0" fontId="8" fillId="21" borderId="15" xfId="0" applyFont="1" applyFill="1" applyBorder="1" applyAlignment="1">
      <alignment horizontal="center" vertical="center" wrapText="1"/>
    </xf>
    <xf numFmtId="0" fontId="8" fillId="17" borderId="72" xfId="0" applyFont="1" applyFill="1" applyBorder="1" applyAlignment="1">
      <alignment horizontal="left" vertical="top"/>
    </xf>
    <xf numFmtId="0" fontId="8" fillId="17" borderId="15" xfId="0" applyFont="1" applyFill="1" applyBorder="1" applyAlignment="1">
      <alignment horizontal="left" vertical="top"/>
    </xf>
    <xf numFmtId="0" fontId="8" fillId="17" borderId="16" xfId="0" applyFont="1" applyFill="1" applyBorder="1" applyAlignment="1">
      <alignment horizontal="left" vertical="top"/>
    </xf>
    <xf numFmtId="0" fontId="8" fillId="17" borderId="73" xfId="0" applyFont="1" applyFill="1" applyBorder="1" applyAlignment="1">
      <alignment horizontal="left" vertical="top"/>
    </xf>
    <xf numFmtId="0" fontId="8" fillId="17" borderId="51" xfId="0" applyFont="1" applyFill="1" applyBorder="1" applyAlignment="1">
      <alignment horizontal="left" vertical="top"/>
    </xf>
    <xf numFmtId="0" fontId="8" fillId="17" borderId="74" xfId="0" applyFont="1" applyFill="1" applyBorder="1" applyAlignment="1">
      <alignment horizontal="left" vertical="top"/>
    </xf>
    <xf numFmtId="0" fontId="8" fillId="17" borderId="28" xfId="0" applyFont="1" applyFill="1" applyBorder="1" applyAlignment="1">
      <alignment horizontal="left" vertical="top"/>
    </xf>
    <xf numFmtId="0" fontId="8" fillId="17" borderId="29" xfId="0" applyFont="1" applyFill="1" applyBorder="1" applyAlignment="1">
      <alignment horizontal="left" vertical="top"/>
    </xf>
    <xf numFmtId="0" fontId="8" fillId="17" borderId="77" xfId="0" applyFont="1" applyFill="1" applyBorder="1" applyAlignment="1">
      <alignment horizontal="left" vertical="top"/>
    </xf>
    <xf numFmtId="0" fontId="8" fillId="17" borderId="10" xfId="0" applyFont="1" applyFill="1" applyBorder="1" applyAlignment="1">
      <alignment horizontal="left" vertical="top"/>
    </xf>
    <xf numFmtId="0" fontId="8" fillId="17" borderId="11" xfId="0" applyFont="1" applyFill="1" applyBorder="1" applyAlignment="1">
      <alignment horizontal="left" vertical="top"/>
    </xf>
    <xf numFmtId="0" fontId="8" fillId="17" borderId="75" xfId="0" applyFont="1" applyFill="1" applyBorder="1" applyAlignment="1">
      <alignment horizontal="left" vertical="top"/>
    </xf>
    <xf numFmtId="0" fontId="8" fillId="17" borderId="70" xfId="0" applyFont="1" applyFill="1" applyBorder="1" applyAlignment="1">
      <alignment horizontal="left" vertical="top"/>
    </xf>
    <xf numFmtId="0" fontId="8" fillId="17" borderId="0" xfId="0" applyFont="1" applyFill="1" applyBorder="1" applyAlignment="1">
      <alignment horizontal="left" vertical="top"/>
    </xf>
    <xf numFmtId="0" fontId="8" fillId="17" borderId="76" xfId="0" applyFont="1" applyFill="1" applyBorder="1" applyAlignment="1">
      <alignment horizontal="left" vertical="top"/>
    </xf>
    <xf numFmtId="0" fontId="8" fillId="17" borderId="78" xfId="0" applyFont="1" applyFill="1" applyBorder="1" applyAlignment="1">
      <alignment horizontal="left" vertical="top"/>
    </xf>
    <xf numFmtId="0" fontId="8" fillId="17" borderId="44" xfId="0" applyFont="1" applyFill="1" applyBorder="1" applyAlignment="1">
      <alignment horizontal="left" vertical="top"/>
    </xf>
    <xf numFmtId="0" fontId="8" fillId="17" borderId="45" xfId="0" applyFont="1" applyFill="1" applyBorder="1" applyAlignment="1">
      <alignment horizontal="left" vertical="top"/>
    </xf>
    <xf numFmtId="0" fontId="8" fillId="21" borderId="35" xfId="0" applyFont="1" applyFill="1" applyBorder="1" applyAlignment="1">
      <alignment horizontal="left" vertical="top"/>
    </xf>
    <xf numFmtId="0" fontId="8" fillId="21" borderId="37" xfId="0" applyFont="1" applyFill="1" applyBorder="1" applyAlignment="1">
      <alignment horizontal="left" vertical="top"/>
    </xf>
    <xf numFmtId="0" fontId="8" fillId="16" borderId="35" xfId="0" applyFont="1" applyFill="1" applyBorder="1" applyAlignment="1">
      <alignment horizontal="left" vertical="top"/>
    </xf>
    <xf numFmtId="0" fontId="8" fillId="16" borderId="37" xfId="0" applyFont="1" applyFill="1" applyBorder="1" applyAlignment="1">
      <alignment horizontal="left" vertical="top"/>
    </xf>
    <xf numFmtId="0" fontId="8" fillId="17" borderId="35" xfId="0" applyFont="1" applyFill="1" applyBorder="1" applyAlignment="1">
      <alignment horizontal="left" vertical="top"/>
    </xf>
    <xf numFmtId="0" fontId="8" fillId="17" borderId="37" xfId="0" applyFont="1" applyFill="1" applyBorder="1" applyAlignment="1">
      <alignment horizontal="left" vertical="top"/>
    </xf>
    <xf numFmtId="0" fontId="8" fillId="16" borderId="38" xfId="0" applyFont="1" applyFill="1" applyBorder="1" applyAlignment="1">
      <alignment horizontal="left" vertical="top"/>
    </xf>
    <xf numFmtId="0" fontId="8" fillId="16" borderId="46" xfId="0" applyFont="1" applyFill="1" applyBorder="1" applyAlignment="1">
      <alignment horizontal="left" vertical="top"/>
    </xf>
    <xf numFmtId="0" fontId="8" fillId="16" borderId="39" xfId="0" applyFont="1" applyFill="1" applyBorder="1" applyAlignment="1">
      <alignment horizontal="left" vertical="top"/>
    </xf>
    <xf numFmtId="0" fontId="8" fillId="16" borderId="40" xfId="0" applyFont="1" applyFill="1" applyBorder="1" applyAlignment="1">
      <alignment horizontal="left" vertical="top"/>
    </xf>
    <xf numFmtId="0" fontId="8" fillId="16" borderId="42" xfId="0" applyFont="1" applyFill="1" applyBorder="1" applyAlignment="1">
      <alignment horizontal="left" vertical="top"/>
    </xf>
    <xf numFmtId="0" fontId="8" fillId="16" borderId="79" xfId="0" applyFont="1" applyFill="1" applyBorder="1" applyAlignment="1">
      <alignment horizontal="left" vertical="top"/>
    </xf>
    <xf numFmtId="0" fontId="8" fillId="16" borderId="76" xfId="0" applyFont="1" applyFill="1" applyBorder="1" applyAlignment="1">
      <alignment horizontal="left" vertical="top"/>
    </xf>
    <xf numFmtId="0" fontId="0" fillId="16" borderId="43" xfId="0" applyFill="1" applyBorder="1" applyAlignment="1">
      <alignment horizontal="left" vertical="top"/>
    </xf>
    <xf numFmtId="0" fontId="0" fillId="16" borderId="45" xfId="0" applyFill="1" applyBorder="1" applyAlignment="1">
      <alignment horizontal="left" vertical="top"/>
    </xf>
    <xf numFmtId="0" fontId="22" fillId="21" borderId="43" xfId="0" applyFont="1" applyFill="1" applyBorder="1" applyAlignment="1">
      <alignment horizontal="left" vertical="top"/>
    </xf>
    <xf numFmtId="0" fontId="22" fillId="21" borderId="44" xfId="0" applyFont="1" applyFill="1" applyBorder="1" applyAlignment="1">
      <alignment horizontal="left" vertical="top"/>
    </xf>
    <xf numFmtId="0" fontId="22" fillId="21" borderId="45" xfId="0" applyFont="1" applyFill="1" applyBorder="1" applyAlignment="1">
      <alignment horizontal="left" vertical="top"/>
    </xf>
    <xf numFmtId="0" fontId="8" fillId="2" borderId="14" xfId="0" applyFont="1" applyFill="1" applyBorder="1" applyAlignment="1">
      <alignment horizontal="left" vertical="top"/>
    </xf>
    <xf numFmtId="0" fontId="8" fillId="2" borderId="16" xfId="0" applyFont="1" applyFill="1" applyBorder="1" applyAlignment="1">
      <alignment horizontal="left" vertical="top"/>
    </xf>
    <xf numFmtId="0" fontId="8" fillId="20" borderId="10" xfId="0" applyFont="1" applyFill="1" applyBorder="1" applyAlignment="1">
      <alignment horizontal="left" vertical="top"/>
    </xf>
    <xf numFmtId="0" fontId="8" fillId="20" borderId="18" xfId="0" applyFont="1" applyFill="1" applyBorder="1" applyAlignment="1">
      <alignment horizontal="left" vertical="top"/>
    </xf>
    <xf numFmtId="0" fontId="8" fillId="20" borderId="70" xfId="0" applyFont="1" applyFill="1" applyBorder="1" applyAlignment="1">
      <alignment horizontal="left" vertical="top"/>
    </xf>
    <xf numFmtId="0" fontId="8" fillId="20" borderId="21" xfId="0" applyFont="1" applyFill="1" applyBorder="1" applyAlignment="1">
      <alignment horizontal="left" vertical="top"/>
    </xf>
    <xf numFmtId="0" fontId="8" fillId="20" borderId="12" xfId="0" applyFont="1" applyFill="1" applyBorder="1" applyAlignment="1">
      <alignment horizontal="left" vertical="top"/>
    </xf>
    <xf numFmtId="0" fontId="8" fillId="20" borderId="19" xfId="0" applyFont="1" applyFill="1" applyBorder="1" applyAlignment="1">
      <alignment horizontal="left" vertical="top"/>
    </xf>
    <xf numFmtId="0" fontId="8" fillId="2" borderId="15" xfId="0" applyFont="1" applyFill="1" applyBorder="1" applyAlignment="1">
      <alignment horizontal="left" vertical="top"/>
    </xf>
    <xf numFmtId="0" fontId="8" fillId="20" borderId="83" xfId="0" applyFont="1" applyFill="1" applyBorder="1" applyAlignment="1">
      <alignment horizontal="left" vertical="top"/>
    </xf>
    <xf numFmtId="0" fontId="8" fillId="20" borderId="79" xfId="0" applyFont="1" applyFill="1" applyBorder="1" applyAlignment="1">
      <alignment horizontal="left" vertical="top"/>
    </xf>
    <xf numFmtId="0" fontId="8" fillId="20" borderId="84" xfId="0" applyFont="1" applyFill="1" applyBorder="1" applyAlignment="1">
      <alignment horizontal="left" vertical="top"/>
    </xf>
    <xf numFmtId="0" fontId="8" fillId="21" borderId="9" xfId="0" applyFont="1" applyFill="1" applyBorder="1" applyAlignment="1">
      <alignment horizontal="left" vertical="top"/>
    </xf>
    <xf numFmtId="0" fontId="8" fillId="21" borderId="20" xfId="0" applyFont="1" applyFill="1" applyBorder="1" applyAlignment="1">
      <alignment horizontal="left" vertical="top"/>
    </xf>
    <xf numFmtId="0" fontId="8" fillId="18" borderId="80" xfId="0" applyFont="1" applyFill="1" applyBorder="1" applyAlignment="1">
      <alignment horizontal="left" vertical="top"/>
    </xf>
    <xf numFmtId="0" fontId="8" fillId="18" borderId="24" xfId="0" applyFont="1" applyFill="1" applyBorder="1" applyAlignment="1">
      <alignment horizontal="left" vertical="top"/>
    </xf>
    <xf numFmtId="0" fontId="8" fillId="18" borderId="23" xfId="0" applyFont="1" applyFill="1" applyBorder="1" applyAlignment="1">
      <alignment horizontal="left" vertical="top"/>
    </xf>
    <xf numFmtId="0" fontId="8" fillId="21" borderId="86" xfId="0" applyFont="1" applyFill="1" applyBorder="1" applyAlignment="1">
      <alignment horizontal="left" vertical="top"/>
    </xf>
    <xf numFmtId="0" fontId="8" fillId="21" borderId="6" xfId="0" applyFont="1" applyFill="1" applyBorder="1" applyAlignment="1">
      <alignment horizontal="left" vertical="top"/>
    </xf>
    <xf numFmtId="0" fontId="8" fillId="21" borderId="85" xfId="0" applyFont="1" applyFill="1" applyBorder="1" applyAlignment="1">
      <alignment horizontal="left" vertical="top"/>
    </xf>
    <xf numFmtId="0" fontId="22" fillId="21" borderId="83" xfId="0" applyFont="1" applyFill="1" applyBorder="1" applyAlignment="1">
      <alignment horizontal="left" vertical="top"/>
    </xf>
    <xf numFmtId="0" fontId="22" fillId="21" borderId="11" xfId="0" applyFont="1" applyFill="1" applyBorder="1" applyAlignment="1">
      <alignment horizontal="left" vertical="top"/>
    </xf>
    <xf numFmtId="0" fontId="22" fillId="21" borderId="75" xfId="0" applyFont="1" applyFill="1" applyBorder="1" applyAlignment="1">
      <alignment horizontal="left" vertical="top"/>
    </xf>
    <xf numFmtId="0" fontId="22" fillId="21" borderId="79" xfId="0" applyFont="1" applyFill="1" applyBorder="1" applyAlignment="1">
      <alignment horizontal="left" vertical="top"/>
    </xf>
    <xf numFmtId="0" fontId="22" fillId="21" borderId="0" xfId="0" applyFont="1" applyFill="1" applyBorder="1" applyAlignment="1">
      <alignment horizontal="left" vertical="top"/>
    </xf>
    <xf numFmtId="0" fontId="22" fillId="21" borderId="76" xfId="0" applyFont="1" applyFill="1" applyBorder="1" applyAlignment="1">
      <alignment horizontal="left" vertical="top"/>
    </xf>
    <xf numFmtId="0" fontId="0" fillId="25" borderId="0" xfId="0" applyFill="1">
      <alignment vertical="center"/>
    </xf>
    <xf numFmtId="0" fontId="0" fillId="5" borderId="1" xfId="0" applyFill="1" applyBorder="1" applyAlignment="1">
      <alignment horizontal="center" vertical="center" wrapText="1"/>
    </xf>
    <xf numFmtId="0" fontId="0" fillId="12" borderId="1" xfId="0" applyFill="1" applyBorder="1" applyAlignment="1">
      <alignment horizontal="center" vertical="center" wrapText="1"/>
    </xf>
    <xf numFmtId="176" fontId="0" fillId="5" borderId="0" xfId="1" applyNumberFormat="1" applyFont="1" applyFill="1">
      <alignment vertical="center"/>
    </xf>
  </cellXfs>
  <cellStyles count="2">
    <cellStyle name="一般" xfId="0" builtinId="0"/>
    <cellStyle name="千分位"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2.gif"/><Relationship Id="rId2" Type="http://schemas.openxmlformats.org/officeDocument/2006/relationships/hyperlink" Target="http://sky-man.myweb.hinet.net/mocs/paper.pdf" TargetMode="Externa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tmp"/></Relationships>
</file>

<file path=xl/drawings/_rels/drawing3.xml.rels><?xml version="1.0" encoding="UTF-8" standalone="yes"?>
<Relationships xmlns="http://schemas.openxmlformats.org/package/2006/relationships"><Relationship Id="rId1" Type="http://schemas.openxmlformats.org/officeDocument/2006/relationships/image" Target="../media/image3.tmp"/></Relationships>
</file>

<file path=xl/drawings/_rels/drawing4.xml.rels><?xml version="1.0" encoding="UTF-8" standalone="yes"?>
<Relationships xmlns="http://schemas.openxmlformats.org/package/2006/relationships"><Relationship Id="rId1" Type="http://schemas.openxmlformats.org/officeDocument/2006/relationships/image" Target="../media/image4.tmp"/></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2</xdr:col>
      <xdr:colOff>38100</xdr:colOff>
      <xdr:row>10</xdr:row>
      <xdr:rowOff>0</xdr:rowOff>
    </xdr:from>
    <xdr:to>
      <xdr:col>5</xdr:col>
      <xdr:colOff>142714</xdr:colOff>
      <xdr:row>31</xdr:row>
      <xdr:rowOff>0</xdr:rowOff>
    </xdr:to>
    <xdr:pic>
      <xdr:nvPicPr>
        <xdr:cNvPr id="2" name="圖片 1" descr="20170624-年金改革通過版本與年改會版本之差異。（風傳媒製表）"/>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09700" y="2114550"/>
          <a:ext cx="7991314" cy="4400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0</xdr:colOff>
      <xdr:row>2</xdr:row>
      <xdr:rowOff>0</xdr:rowOff>
    </xdr:from>
    <xdr:to>
      <xdr:col>2</xdr:col>
      <xdr:colOff>114300</xdr:colOff>
      <xdr:row>2</xdr:row>
      <xdr:rowOff>114300</xdr:rowOff>
    </xdr:to>
    <xdr:pic>
      <xdr:nvPicPr>
        <xdr:cNvPr id="3" name="圖片 2" descr="http://sky-man.myweb.hinet.net/image/BALL.gif">
          <a:hlinkClick xmlns:r="http://schemas.openxmlformats.org/officeDocument/2006/relationships" r:id="rId2" tgtFrame="_blank"/>
        </xdr:cNvPr>
        <xdr:cNvPicPr>
          <a:picLocks noChangeAspect="1" noChangeArrowheads="1" noCrop="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371600" y="419100"/>
          <a:ext cx="114300" cy="114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561975</xdr:colOff>
      <xdr:row>17</xdr:row>
      <xdr:rowOff>152400</xdr:rowOff>
    </xdr:from>
    <xdr:to>
      <xdr:col>14</xdr:col>
      <xdr:colOff>163510</xdr:colOff>
      <xdr:row>54</xdr:row>
      <xdr:rowOff>201114</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61975" y="4552950"/>
          <a:ext cx="11355385" cy="780206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19050</xdr:colOff>
      <xdr:row>14</xdr:row>
      <xdr:rowOff>19050</xdr:rowOff>
    </xdr:from>
    <xdr:to>
      <xdr:col>25</xdr:col>
      <xdr:colOff>401635</xdr:colOff>
      <xdr:row>51</xdr:row>
      <xdr:rowOff>67764</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04850" y="2952750"/>
          <a:ext cx="11355385" cy="780206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142875</xdr:colOff>
      <xdr:row>0</xdr:row>
      <xdr:rowOff>133350</xdr:rowOff>
    </xdr:from>
    <xdr:to>
      <xdr:col>10</xdr:col>
      <xdr:colOff>572230</xdr:colOff>
      <xdr:row>17</xdr:row>
      <xdr:rowOff>76923</xdr:rowOff>
    </xdr:to>
    <xdr:pic>
      <xdr:nvPicPr>
        <xdr:cNvPr id="2" name="圖片 1" descr="畫面剪輯"/>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133350"/>
          <a:ext cx="5229955" cy="51823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0</xdr:colOff>
      <xdr:row>1</xdr:row>
      <xdr:rowOff>19050</xdr:rowOff>
    </xdr:from>
    <xdr:to>
      <xdr:col>13</xdr:col>
      <xdr:colOff>371475</xdr:colOff>
      <xdr:row>22</xdr:row>
      <xdr:rowOff>200025</xdr:rowOff>
    </xdr:to>
    <xdr:pic>
      <xdr:nvPicPr>
        <xdr:cNvPr id="2" name="圖片 1" descr="https://pgw.udn.com.tw/gw/photo.php?u=https://uc.udn.com.tw/photo/2018/07/01/1/4942731.jpg&amp;x=0&amp;y=0&amp;sw=0&amp;sh=0&amp;sl=W&amp;fw=400"/>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72325" y="323850"/>
          <a:ext cx="3800475" cy="5419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
  <dimension ref="C2:D6"/>
  <sheetViews>
    <sheetView workbookViewId="0">
      <selection activeCell="D6" sqref="D6"/>
    </sheetView>
  </sheetViews>
  <sheetFormatPr defaultRowHeight="16.5" x14ac:dyDescent="0.25"/>
  <cols>
    <col min="3" max="3" width="26.875" customWidth="1"/>
    <col min="4" max="4" width="67.625" customWidth="1"/>
  </cols>
  <sheetData>
    <row r="2" spans="3:4" x14ac:dyDescent="0.25">
      <c r="C2" s="146" t="s">
        <v>301</v>
      </c>
      <c r="D2" t="s">
        <v>4</v>
      </c>
    </row>
    <row r="3" spans="3:4" x14ac:dyDescent="0.25">
      <c r="C3" t="s">
        <v>317</v>
      </c>
      <c r="D3" t="s">
        <v>316</v>
      </c>
    </row>
    <row r="4" spans="3:4" x14ac:dyDescent="0.25">
      <c r="C4" t="s">
        <v>7</v>
      </c>
      <c r="D4" t="s">
        <v>5</v>
      </c>
    </row>
    <row r="6" spans="3:4" ht="18" x14ac:dyDescent="0.25">
      <c r="D6" s="2" t="s">
        <v>6</v>
      </c>
    </row>
  </sheetData>
  <phoneticPr fontId="3"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0"/>
  <dimension ref="A1:V319"/>
  <sheetViews>
    <sheetView topLeftCell="A22" workbookViewId="0">
      <selection activeCell="K7" sqref="K7"/>
    </sheetView>
  </sheetViews>
  <sheetFormatPr defaultRowHeight="16.5" x14ac:dyDescent="0.25"/>
  <cols>
    <col min="1" max="1" width="8" customWidth="1"/>
    <col min="13" max="13" width="9" customWidth="1"/>
    <col min="18" max="18" width="8.125" customWidth="1"/>
    <col min="21" max="21" width="17.5" customWidth="1"/>
  </cols>
  <sheetData>
    <row r="1" spans="1:22" ht="25.5" x14ac:dyDescent="0.25">
      <c r="A1" s="114" t="s">
        <v>299</v>
      </c>
      <c r="L1" t="s">
        <v>295</v>
      </c>
      <c r="R1" s="114" t="s">
        <v>69</v>
      </c>
    </row>
    <row r="2" spans="1:22" ht="19.5" thickBot="1" x14ac:dyDescent="0.3">
      <c r="A2" s="22"/>
      <c r="R2" s="22"/>
    </row>
    <row r="3" spans="1:22" ht="21" customHeight="1" thickTop="1" x14ac:dyDescent="0.25">
      <c r="A3" s="171" t="s">
        <v>51</v>
      </c>
      <c r="B3" s="172"/>
      <c r="C3" s="172"/>
      <c r="D3" s="172"/>
      <c r="E3" s="172"/>
      <c r="F3" s="172"/>
      <c r="G3" s="172"/>
      <c r="H3" s="172"/>
      <c r="I3" s="172"/>
      <c r="J3" s="172"/>
      <c r="K3" s="172"/>
      <c r="L3" s="172"/>
      <c r="M3" s="172"/>
      <c r="N3" s="173"/>
      <c r="O3" s="174" t="s">
        <v>52</v>
      </c>
      <c r="P3" s="177" t="s">
        <v>1</v>
      </c>
      <c r="R3" s="35"/>
      <c r="S3" s="144" t="s">
        <v>70</v>
      </c>
      <c r="T3" s="142"/>
      <c r="U3" s="36" t="s">
        <v>71</v>
      </c>
      <c r="V3" s="143"/>
    </row>
    <row r="4" spans="1:22" x14ac:dyDescent="0.25">
      <c r="A4" s="171" t="s">
        <v>53</v>
      </c>
      <c r="B4" s="172"/>
      <c r="C4" s="172"/>
      <c r="D4" s="172"/>
      <c r="E4" s="173"/>
      <c r="F4" s="171" t="s">
        <v>54</v>
      </c>
      <c r="G4" s="172"/>
      <c r="H4" s="172"/>
      <c r="I4" s="173"/>
      <c r="J4" s="171" t="s">
        <v>55</v>
      </c>
      <c r="K4" s="172"/>
      <c r="L4" s="172"/>
      <c r="M4" s="172"/>
      <c r="N4" s="180"/>
      <c r="O4" s="175"/>
      <c r="P4" s="178"/>
      <c r="R4" s="37" t="s">
        <v>72</v>
      </c>
      <c r="S4" s="31" t="s">
        <v>51</v>
      </c>
      <c r="T4" s="31" t="s">
        <v>1</v>
      </c>
      <c r="U4" s="32" t="s">
        <v>51</v>
      </c>
      <c r="V4" s="38" t="s">
        <v>1</v>
      </c>
    </row>
    <row r="5" spans="1:22" ht="17.25" customHeight="1" x14ac:dyDescent="0.25">
      <c r="A5" s="23">
        <v>1</v>
      </c>
      <c r="B5" s="23">
        <v>2</v>
      </c>
      <c r="C5" s="23">
        <v>3</v>
      </c>
      <c r="D5" s="23">
        <v>4</v>
      </c>
      <c r="E5" s="23">
        <v>5</v>
      </c>
      <c r="F5" s="23">
        <v>6</v>
      </c>
      <c r="G5" s="23">
        <v>7</v>
      </c>
      <c r="H5" s="23">
        <v>8</v>
      </c>
      <c r="I5" s="23">
        <v>9</v>
      </c>
      <c r="J5" s="23">
        <v>10</v>
      </c>
      <c r="K5" s="23">
        <v>11</v>
      </c>
      <c r="L5" s="23">
        <v>12</v>
      </c>
      <c r="M5" s="23">
        <v>13</v>
      </c>
      <c r="N5" s="23">
        <v>14</v>
      </c>
      <c r="O5" s="176"/>
      <c r="P5" s="179"/>
      <c r="R5" s="39" t="s">
        <v>73</v>
      </c>
      <c r="S5" s="31">
        <v>14</v>
      </c>
      <c r="T5" s="33">
        <v>40630</v>
      </c>
      <c r="U5" s="32">
        <v>14</v>
      </c>
      <c r="V5" s="40">
        <v>36260</v>
      </c>
    </row>
    <row r="6" spans="1:22" x14ac:dyDescent="0.25">
      <c r="A6" s="24"/>
      <c r="B6" s="24"/>
      <c r="C6" s="24"/>
      <c r="D6" s="24"/>
      <c r="E6" s="24"/>
      <c r="F6" s="24"/>
      <c r="G6" s="24"/>
      <c r="H6" s="24"/>
      <c r="I6" s="24"/>
      <c r="J6" s="24"/>
      <c r="K6" s="24"/>
      <c r="L6" s="25" t="s">
        <v>56</v>
      </c>
      <c r="M6" s="25" t="s">
        <v>57</v>
      </c>
      <c r="N6" s="24"/>
      <c r="O6" s="26">
        <v>800</v>
      </c>
      <c r="P6" s="29">
        <v>53075</v>
      </c>
      <c r="R6" s="41"/>
      <c r="S6" s="31">
        <v>13</v>
      </c>
      <c r="T6" s="33">
        <v>37840</v>
      </c>
      <c r="U6" s="32">
        <v>13</v>
      </c>
      <c r="V6" s="40">
        <v>29370</v>
      </c>
    </row>
    <row r="7" spans="1:22" x14ac:dyDescent="0.25">
      <c r="A7" s="24"/>
      <c r="B7" s="24"/>
      <c r="C7" s="24"/>
      <c r="D7" s="24"/>
      <c r="E7" s="24"/>
      <c r="F7" s="24"/>
      <c r="G7" s="24"/>
      <c r="H7" s="24"/>
      <c r="I7" s="24"/>
      <c r="J7" s="24"/>
      <c r="K7" s="25" t="s">
        <v>58</v>
      </c>
      <c r="L7" s="25" t="s">
        <v>57</v>
      </c>
      <c r="M7" s="25" t="s">
        <v>59</v>
      </c>
      <c r="N7" s="24"/>
      <c r="O7" s="26">
        <v>790</v>
      </c>
      <c r="P7" s="29">
        <v>52410</v>
      </c>
      <c r="R7" s="42" t="s">
        <v>74</v>
      </c>
      <c r="S7" s="31">
        <v>12</v>
      </c>
      <c r="T7" s="33">
        <v>36690</v>
      </c>
      <c r="U7" s="32">
        <v>12</v>
      </c>
      <c r="V7" s="40">
        <v>26480</v>
      </c>
    </row>
    <row r="8" spans="1:22" x14ac:dyDescent="0.25">
      <c r="A8" s="24"/>
      <c r="B8" s="24"/>
      <c r="C8" s="24"/>
      <c r="D8" s="24"/>
      <c r="E8" s="24"/>
      <c r="F8" s="24"/>
      <c r="G8" s="24"/>
      <c r="H8" s="24"/>
      <c r="I8" s="24"/>
      <c r="J8" s="25" t="s">
        <v>58</v>
      </c>
      <c r="K8" s="25" t="s">
        <v>56</v>
      </c>
      <c r="L8" s="25" t="s">
        <v>59</v>
      </c>
      <c r="M8" s="25" t="s">
        <v>60</v>
      </c>
      <c r="N8" s="24"/>
      <c r="O8" s="26">
        <v>780</v>
      </c>
      <c r="P8" s="29">
        <v>51745</v>
      </c>
      <c r="R8" s="41"/>
      <c r="S8" s="31">
        <v>11</v>
      </c>
      <c r="T8" s="33">
        <v>32650</v>
      </c>
      <c r="U8" s="32">
        <v>11</v>
      </c>
      <c r="V8" s="40">
        <v>17160</v>
      </c>
    </row>
    <row r="9" spans="1:22" x14ac:dyDescent="0.25">
      <c r="A9" s="24"/>
      <c r="B9" s="24"/>
      <c r="C9" s="24"/>
      <c r="D9" s="24"/>
      <c r="E9" s="24"/>
      <c r="F9" s="24"/>
      <c r="G9" s="24"/>
      <c r="H9" s="24"/>
      <c r="I9" s="24"/>
      <c r="J9" s="25" t="s">
        <v>56</v>
      </c>
      <c r="K9" s="25" t="s">
        <v>57</v>
      </c>
      <c r="L9" s="25" t="s">
        <v>60</v>
      </c>
      <c r="M9" s="24" t="s">
        <v>57</v>
      </c>
      <c r="N9" s="24"/>
      <c r="O9" s="26">
        <v>750</v>
      </c>
      <c r="P9" s="29">
        <v>49745</v>
      </c>
      <c r="R9" s="43"/>
      <c r="S9" s="31">
        <v>10</v>
      </c>
      <c r="T9" s="33">
        <v>29960</v>
      </c>
      <c r="U9" s="32">
        <v>10</v>
      </c>
      <c r="V9" s="40">
        <v>11750</v>
      </c>
    </row>
    <row r="10" spans="1:22" x14ac:dyDescent="0.25">
      <c r="A10" s="24"/>
      <c r="B10" s="24"/>
      <c r="C10" s="24"/>
      <c r="D10" s="24"/>
      <c r="E10" s="24"/>
      <c r="F10" s="24"/>
      <c r="G10" s="24"/>
      <c r="H10" s="24"/>
      <c r="I10" s="24"/>
      <c r="J10" s="25" t="s">
        <v>57</v>
      </c>
      <c r="K10" s="25" t="s">
        <v>59</v>
      </c>
      <c r="L10" s="24" t="s">
        <v>58</v>
      </c>
      <c r="M10" s="24" t="s">
        <v>59</v>
      </c>
      <c r="N10" s="24"/>
      <c r="O10" s="26">
        <v>730</v>
      </c>
      <c r="P10" s="29">
        <v>48415</v>
      </c>
      <c r="R10" s="39" t="s">
        <v>75</v>
      </c>
      <c r="S10" s="31">
        <v>9</v>
      </c>
      <c r="T10" s="33">
        <v>25770</v>
      </c>
      <c r="U10" s="32">
        <v>9</v>
      </c>
      <c r="V10" s="40">
        <v>8700</v>
      </c>
    </row>
    <row r="11" spans="1:22" x14ac:dyDescent="0.25">
      <c r="A11" s="24"/>
      <c r="B11" s="24"/>
      <c r="C11" s="24"/>
      <c r="D11" s="24"/>
      <c r="E11" s="24"/>
      <c r="F11" s="24"/>
      <c r="G11" s="24"/>
      <c r="H11" s="24"/>
      <c r="I11" s="25" t="s">
        <v>61</v>
      </c>
      <c r="J11" s="25" t="s">
        <v>59</v>
      </c>
      <c r="K11" s="25" t="s">
        <v>60</v>
      </c>
      <c r="L11" s="24" t="s">
        <v>56</v>
      </c>
      <c r="M11" s="24" t="s">
        <v>60</v>
      </c>
      <c r="N11" s="24"/>
      <c r="O11" s="26">
        <v>710</v>
      </c>
      <c r="P11" s="29">
        <v>47080</v>
      </c>
      <c r="R11" s="41"/>
      <c r="S11" s="31">
        <v>8</v>
      </c>
      <c r="T11" s="33">
        <v>24700</v>
      </c>
      <c r="U11" s="32">
        <v>8</v>
      </c>
      <c r="V11" s="40">
        <v>6740</v>
      </c>
    </row>
    <row r="12" spans="1:22" x14ac:dyDescent="0.25">
      <c r="A12" s="24"/>
      <c r="B12" s="24"/>
      <c r="C12" s="24"/>
      <c r="D12" s="24"/>
      <c r="E12" s="24"/>
      <c r="F12" s="24"/>
      <c r="G12" s="24"/>
      <c r="H12" s="24"/>
      <c r="I12" s="25" t="s">
        <v>62</v>
      </c>
      <c r="J12" s="25" t="s">
        <v>60</v>
      </c>
      <c r="K12" s="24" t="s">
        <v>58</v>
      </c>
      <c r="L12" s="24" t="s">
        <v>57</v>
      </c>
      <c r="M12" s="24"/>
      <c r="N12" s="24"/>
      <c r="O12" s="26">
        <v>690</v>
      </c>
      <c r="P12" s="29">
        <v>45750</v>
      </c>
      <c r="R12" s="42" t="s">
        <v>74</v>
      </c>
      <c r="S12" s="31">
        <v>7</v>
      </c>
      <c r="T12" s="33">
        <v>21710</v>
      </c>
      <c r="U12" s="32">
        <v>7</v>
      </c>
      <c r="V12" s="40">
        <v>5140</v>
      </c>
    </row>
    <row r="13" spans="1:22" x14ac:dyDescent="0.25">
      <c r="A13" s="24"/>
      <c r="B13" s="24"/>
      <c r="C13" s="24"/>
      <c r="D13" s="24"/>
      <c r="E13" s="24"/>
      <c r="F13" s="24"/>
      <c r="G13" s="24"/>
      <c r="H13" s="24"/>
      <c r="I13" s="25" t="s">
        <v>58</v>
      </c>
      <c r="J13" s="24" t="s">
        <v>58</v>
      </c>
      <c r="K13" s="24" t="s">
        <v>56</v>
      </c>
      <c r="L13" s="24" t="s">
        <v>59</v>
      </c>
      <c r="M13" s="24"/>
      <c r="N13" s="24"/>
      <c r="O13" s="26">
        <v>670</v>
      </c>
      <c r="P13" s="29">
        <v>44420</v>
      </c>
      <c r="R13" s="43"/>
      <c r="S13" s="31">
        <v>6</v>
      </c>
      <c r="T13" s="33">
        <v>20790</v>
      </c>
      <c r="U13" s="32">
        <v>6</v>
      </c>
      <c r="V13" s="40">
        <v>4220</v>
      </c>
    </row>
    <row r="14" spans="1:22" x14ac:dyDescent="0.25">
      <c r="A14" s="24"/>
      <c r="B14" s="24"/>
      <c r="C14" s="24"/>
      <c r="D14" s="24"/>
      <c r="E14" s="24"/>
      <c r="F14" s="24"/>
      <c r="G14" s="24"/>
      <c r="H14" s="24"/>
      <c r="I14" s="25" t="s">
        <v>56</v>
      </c>
      <c r="J14" s="24" t="s">
        <v>56</v>
      </c>
      <c r="K14" s="24" t="s">
        <v>57</v>
      </c>
      <c r="L14" s="24" t="s">
        <v>60</v>
      </c>
      <c r="M14" s="24"/>
      <c r="N14" s="24"/>
      <c r="O14" s="26">
        <v>650</v>
      </c>
      <c r="P14" s="29">
        <v>43085</v>
      </c>
      <c r="R14" s="39" t="s">
        <v>76</v>
      </c>
      <c r="S14" s="31">
        <v>5</v>
      </c>
      <c r="T14" s="33">
        <v>18910</v>
      </c>
      <c r="U14" s="32">
        <v>5</v>
      </c>
      <c r="V14" s="40">
        <v>3740</v>
      </c>
    </row>
    <row r="15" spans="1:22" x14ac:dyDescent="0.25">
      <c r="A15" s="24"/>
      <c r="B15" s="24"/>
      <c r="C15" s="24"/>
      <c r="D15" s="24"/>
      <c r="E15" s="24"/>
      <c r="F15" s="24"/>
      <c r="G15" s="24"/>
      <c r="H15" s="25" t="s">
        <v>62</v>
      </c>
      <c r="I15" s="25" t="s">
        <v>57</v>
      </c>
      <c r="J15" s="24" t="s">
        <v>57</v>
      </c>
      <c r="K15" s="24" t="s">
        <v>59</v>
      </c>
      <c r="L15" s="24"/>
      <c r="M15" s="24"/>
      <c r="N15" s="24"/>
      <c r="O15" s="26">
        <v>630</v>
      </c>
      <c r="P15" s="29">
        <v>41755</v>
      </c>
      <c r="R15" s="41"/>
      <c r="S15" s="31">
        <v>4</v>
      </c>
      <c r="T15" s="33">
        <v>18060</v>
      </c>
      <c r="U15" s="34"/>
      <c r="V15" s="44"/>
    </row>
    <row r="16" spans="1:22" x14ac:dyDescent="0.25">
      <c r="A16" s="24"/>
      <c r="B16" s="24"/>
      <c r="C16" s="24"/>
      <c r="D16" s="24"/>
      <c r="E16" s="24"/>
      <c r="F16" s="24"/>
      <c r="G16" s="24"/>
      <c r="H16" s="25" t="s">
        <v>58</v>
      </c>
      <c r="I16" s="25" t="s">
        <v>59</v>
      </c>
      <c r="J16" s="24" t="s">
        <v>59</v>
      </c>
      <c r="K16" s="24" t="s">
        <v>60</v>
      </c>
      <c r="L16" s="24"/>
      <c r="M16" s="24"/>
      <c r="N16" s="24"/>
      <c r="O16" s="26">
        <v>610</v>
      </c>
      <c r="P16" s="29">
        <v>40420</v>
      </c>
      <c r="R16" s="42" t="s">
        <v>74</v>
      </c>
      <c r="S16" s="31">
        <v>3</v>
      </c>
      <c r="T16" s="33">
        <v>17830</v>
      </c>
      <c r="U16" s="34"/>
      <c r="V16" s="44"/>
    </row>
    <row r="17" spans="1:22" x14ac:dyDescent="0.25">
      <c r="A17" s="24"/>
      <c r="B17" s="24"/>
      <c r="C17" s="24"/>
      <c r="D17" s="24"/>
      <c r="E17" s="24"/>
      <c r="F17" s="24"/>
      <c r="G17" s="25" t="s">
        <v>62</v>
      </c>
      <c r="H17" s="25" t="s">
        <v>56</v>
      </c>
      <c r="I17" s="25" t="s">
        <v>60</v>
      </c>
      <c r="J17" s="24" t="s">
        <v>60</v>
      </c>
      <c r="K17" s="24"/>
      <c r="L17" s="24"/>
      <c r="M17" s="24"/>
      <c r="N17" s="24"/>
      <c r="O17" s="26">
        <v>590</v>
      </c>
      <c r="P17" s="29">
        <v>39090</v>
      </c>
      <c r="R17" s="41"/>
      <c r="S17" s="31">
        <v>2</v>
      </c>
      <c r="T17" s="33">
        <v>17770</v>
      </c>
      <c r="U17" s="34"/>
      <c r="V17" s="44"/>
    </row>
    <row r="18" spans="1:22" x14ac:dyDescent="0.25">
      <c r="A18" s="24"/>
      <c r="B18" s="24"/>
      <c r="C18" s="24"/>
      <c r="D18" s="24"/>
      <c r="E18" s="24"/>
      <c r="F18" s="24"/>
      <c r="G18" s="25" t="s">
        <v>58</v>
      </c>
      <c r="H18" s="25" t="s">
        <v>57</v>
      </c>
      <c r="I18" s="24" t="s">
        <v>58</v>
      </c>
      <c r="J18" s="24"/>
      <c r="K18" s="24"/>
      <c r="L18" s="24"/>
      <c r="M18" s="24"/>
      <c r="N18" s="24"/>
      <c r="O18" s="27">
        <v>550</v>
      </c>
      <c r="P18" s="29">
        <v>36425</v>
      </c>
      <c r="R18" s="43"/>
      <c r="S18" s="31">
        <v>1</v>
      </c>
      <c r="T18" s="33">
        <v>17710</v>
      </c>
      <c r="U18" s="34"/>
      <c r="V18" s="44"/>
    </row>
    <row r="19" spans="1:22" ht="17.25" thickBot="1" x14ac:dyDescent="0.3">
      <c r="A19" s="24"/>
      <c r="B19" s="24"/>
      <c r="C19" s="24"/>
      <c r="D19" s="24"/>
      <c r="E19" s="24"/>
      <c r="F19" s="25" t="s">
        <v>62</v>
      </c>
      <c r="G19" s="25" t="s">
        <v>56</v>
      </c>
      <c r="H19" s="25" t="s">
        <v>59</v>
      </c>
      <c r="I19" s="24" t="s">
        <v>56</v>
      </c>
      <c r="J19" s="24"/>
      <c r="K19" s="24"/>
      <c r="L19" s="24"/>
      <c r="M19" s="24"/>
      <c r="N19" s="24"/>
      <c r="O19" s="27">
        <v>535</v>
      </c>
      <c r="P19" s="29">
        <v>35425</v>
      </c>
      <c r="R19" s="168" t="s">
        <v>77</v>
      </c>
      <c r="S19" s="169"/>
      <c r="T19" s="169"/>
      <c r="U19" s="169"/>
      <c r="V19" s="170"/>
    </row>
    <row r="20" spans="1:22" ht="17.25" thickTop="1" x14ac:dyDescent="0.25">
      <c r="A20" s="24"/>
      <c r="B20" s="24"/>
      <c r="C20" s="24"/>
      <c r="D20" s="24"/>
      <c r="E20" s="25" t="s">
        <v>63</v>
      </c>
      <c r="F20" s="25" t="s">
        <v>58</v>
      </c>
      <c r="G20" s="25" t="s">
        <v>57</v>
      </c>
      <c r="H20" s="25" t="s">
        <v>60</v>
      </c>
      <c r="I20" s="24" t="s">
        <v>57</v>
      </c>
      <c r="J20" s="24"/>
      <c r="K20" s="24"/>
      <c r="L20" s="24"/>
      <c r="M20" s="24"/>
      <c r="N20" s="24"/>
      <c r="O20" s="27">
        <v>520</v>
      </c>
      <c r="P20" s="29">
        <v>34430</v>
      </c>
    </row>
    <row r="21" spans="1:22" x14ac:dyDescent="0.25">
      <c r="A21" s="24"/>
      <c r="B21" s="24"/>
      <c r="C21" s="24"/>
      <c r="D21" s="24"/>
      <c r="E21" s="25" t="s">
        <v>64</v>
      </c>
      <c r="F21" s="25" t="s">
        <v>56</v>
      </c>
      <c r="G21" s="25" t="s">
        <v>59</v>
      </c>
      <c r="H21" s="24" t="s">
        <v>58</v>
      </c>
      <c r="I21" s="24" t="s">
        <v>59</v>
      </c>
      <c r="J21" s="24"/>
      <c r="K21" s="24"/>
      <c r="L21" s="24"/>
      <c r="M21" s="24"/>
      <c r="N21" s="24"/>
      <c r="O21" s="27">
        <v>505</v>
      </c>
      <c r="P21" s="29">
        <v>33430</v>
      </c>
    </row>
    <row r="22" spans="1:22" x14ac:dyDescent="0.25">
      <c r="A22" s="24"/>
      <c r="B22" s="24"/>
      <c r="C22" s="24"/>
      <c r="D22" s="24"/>
      <c r="E22" s="25" t="s">
        <v>65</v>
      </c>
      <c r="F22" s="25" t="s">
        <v>57</v>
      </c>
      <c r="G22" s="25" t="s">
        <v>60</v>
      </c>
      <c r="H22" s="24" t="s">
        <v>56</v>
      </c>
      <c r="I22" s="24" t="s">
        <v>60</v>
      </c>
      <c r="J22" s="24"/>
      <c r="K22" s="24"/>
      <c r="L22" s="24"/>
      <c r="M22" s="24"/>
      <c r="N22" s="24"/>
      <c r="O22" s="27">
        <v>490</v>
      </c>
      <c r="P22" s="29">
        <v>32430</v>
      </c>
    </row>
    <row r="23" spans="1:22" x14ac:dyDescent="0.25">
      <c r="A23" s="24"/>
      <c r="B23" s="24"/>
      <c r="C23" s="24"/>
      <c r="D23" s="24"/>
      <c r="E23" s="25" t="s">
        <v>61</v>
      </c>
      <c r="F23" s="25" t="s">
        <v>59</v>
      </c>
      <c r="G23" s="24" t="s">
        <v>58</v>
      </c>
      <c r="H23" s="24" t="s">
        <v>57</v>
      </c>
      <c r="I23" s="24"/>
      <c r="J23" s="24"/>
      <c r="K23" s="24"/>
      <c r="L23" s="24"/>
      <c r="M23" s="24"/>
      <c r="N23" s="24"/>
      <c r="O23" s="27">
        <v>475</v>
      </c>
      <c r="P23" s="29">
        <v>31430</v>
      </c>
    </row>
    <row r="24" spans="1:22" x14ac:dyDescent="0.25">
      <c r="A24" s="24"/>
      <c r="B24" s="24"/>
      <c r="C24" s="24"/>
      <c r="D24" s="24"/>
      <c r="E24" s="25" t="s">
        <v>62</v>
      </c>
      <c r="F24" s="24" t="s">
        <v>60</v>
      </c>
      <c r="G24" s="24" t="s">
        <v>56</v>
      </c>
      <c r="H24" s="24" t="s">
        <v>59</v>
      </c>
      <c r="I24" s="24"/>
      <c r="J24" s="24"/>
      <c r="K24" s="24"/>
      <c r="L24" s="24"/>
      <c r="M24" s="24"/>
      <c r="N24" s="24"/>
      <c r="O24" s="27">
        <v>460</v>
      </c>
      <c r="P24" s="29">
        <v>30430</v>
      </c>
    </row>
    <row r="25" spans="1:22" x14ac:dyDescent="0.25">
      <c r="A25" s="24"/>
      <c r="B25" s="24"/>
      <c r="C25" s="24"/>
      <c r="D25" s="25" t="s">
        <v>65</v>
      </c>
      <c r="E25" s="25" t="s">
        <v>58</v>
      </c>
      <c r="F25" s="24" t="s">
        <v>58</v>
      </c>
      <c r="G25" s="24" t="s">
        <v>57</v>
      </c>
      <c r="H25" s="24" t="s">
        <v>60</v>
      </c>
      <c r="I25" s="24"/>
      <c r="J25" s="24"/>
      <c r="K25" s="24"/>
      <c r="L25" s="24"/>
      <c r="M25" s="24"/>
      <c r="N25" s="24"/>
      <c r="O25" s="27">
        <v>445</v>
      </c>
      <c r="P25" s="29">
        <v>29435</v>
      </c>
    </row>
    <row r="26" spans="1:22" x14ac:dyDescent="0.25">
      <c r="A26" s="24"/>
      <c r="B26" s="24"/>
      <c r="C26" s="24"/>
      <c r="D26" s="25" t="s">
        <v>61</v>
      </c>
      <c r="E26" s="25" t="s">
        <v>56</v>
      </c>
      <c r="F26" s="24" t="s">
        <v>56</v>
      </c>
      <c r="G26" s="24" t="s">
        <v>59</v>
      </c>
      <c r="H26" s="24"/>
      <c r="I26" s="24"/>
      <c r="J26" s="24"/>
      <c r="K26" s="24"/>
      <c r="L26" s="24"/>
      <c r="M26" s="24"/>
      <c r="N26" s="24"/>
      <c r="O26" s="27">
        <v>430</v>
      </c>
      <c r="P26" s="29">
        <v>28435</v>
      </c>
    </row>
    <row r="27" spans="1:22" x14ac:dyDescent="0.25">
      <c r="A27" s="24"/>
      <c r="B27" s="24"/>
      <c r="C27" s="25" t="s">
        <v>65</v>
      </c>
      <c r="D27" s="25" t="s">
        <v>62</v>
      </c>
      <c r="E27" s="25" t="s">
        <v>57</v>
      </c>
      <c r="F27" s="24" t="s">
        <v>57</v>
      </c>
      <c r="G27" s="24" t="s">
        <v>60</v>
      </c>
      <c r="H27" s="24"/>
      <c r="I27" s="24"/>
      <c r="J27" s="24"/>
      <c r="K27" s="24"/>
      <c r="L27" s="24"/>
      <c r="M27" s="24"/>
      <c r="N27" s="24"/>
      <c r="O27" s="27">
        <v>415</v>
      </c>
      <c r="P27" s="29">
        <v>27435</v>
      </c>
    </row>
    <row r="28" spans="1:22" x14ac:dyDescent="0.25">
      <c r="A28" s="24"/>
      <c r="B28" s="24"/>
      <c r="C28" s="25" t="s">
        <v>61</v>
      </c>
      <c r="D28" s="25" t="s">
        <v>58</v>
      </c>
      <c r="E28" s="25" t="s">
        <v>59</v>
      </c>
      <c r="F28" s="24" t="s">
        <v>59</v>
      </c>
      <c r="G28" s="24"/>
      <c r="H28" s="24"/>
      <c r="I28" s="24"/>
      <c r="J28" s="24"/>
      <c r="K28" s="24"/>
      <c r="L28" s="24"/>
      <c r="M28" s="24"/>
      <c r="N28" s="24"/>
      <c r="O28" s="27">
        <v>400</v>
      </c>
      <c r="P28" s="29">
        <v>26435</v>
      </c>
    </row>
    <row r="29" spans="1:22" x14ac:dyDescent="0.25">
      <c r="A29" s="24"/>
      <c r="B29" s="24"/>
      <c r="C29" s="25" t="s">
        <v>62</v>
      </c>
      <c r="D29" s="25" t="s">
        <v>56</v>
      </c>
      <c r="E29" s="25" t="s">
        <v>60</v>
      </c>
      <c r="F29" s="24" t="s">
        <v>60</v>
      </c>
      <c r="G29" s="24"/>
      <c r="H29" s="24"/>
      <c r="I29" s="24"/>
      <c r="J29" s="24"/>
      <c r="K29" s="24"/>
      <c r="L29" s="24"/>
      <c r="M29" s="24"/>
      <c r="N29" s="24"/>
      <c r="O29" s="27">
        <v>385</v>
      </c>
      <c r="P29" s="29">
        <v>25435</v>
      </c>
    </row>
    <row r="30" spans="1:22" x14ac:dyDescent="0.25">
      <c r="A30" s="24"/>
      <c r="B30" s="24"/>
      <c r="C30" s="25" t="s">
        <v>58</v>
      </c>
      <c r="D30" s="25" t="s">
        <v>57</v>
      </c>
      <c r="E30" s="24" t="s">
        <v>58</v>
      </c>
      <c r="F30" s="24"/>
      <c r="G30" s="24"/>
      <c r="H30" s="24"/>
      <c r="I30" s="24"/>
      <c r="J30" s="24"/>
      <c r="K30" s="24"/>
      <c r="L30" s="24"/>
      <c r="M30" s="24"/>
      <c r="N30" s="24"/>
      <c r="O30" s="28">
        <v>370</v>
      </c>
      <c r="P30" s="29">
        <v>24440</v>
      </c>
    </row>
    <row r="31" spans="1:22" x14ac:dyDescent="0.25">
      <c r="A31" s="24"/>
      <c r="B31" s="24"/>
      <c r="C31" s="25" t="s">
        <v>56</v>
      </c>
      <c r="D31" s="25" t="s">
        <v>59</v>
      </c>
      <c r="E31" s="24" t="s">
        <v>56</v>
      </c>
      <c r="F31" s="24"/>
      <c r="G31" s="24"/>
      <c r="H31" s="24"/>
      <c r="I31" s="24"/>
      <c r="J31" s="24"/>
      <c r="K31" s="24"/>
      <c r="L31" s="24"/>
      <c r="M31" s="24"/>
      <c r="N31" s="24"/>
      <c r="O31" s="28">
        <v>360</v>
      </c>
      <c r="P31" s="29">
        <v>23770</v>
      </c>
    </row>
    <row r="32" spans="1:22" x14ac:dyDescent="0.25">
      <c r="A32" s="24"/>
      <c r="B32" s="24"/>
      <c r="C32" s="25" t="s">
        <v>57</v>
      </c>
      <c r="D32" s="25" t="s">
        <v>60</v>
      </c>
      <c r="E32" s="24" t="s">
        <v>57</v>
      </c>
      <c r="F32" s="24"/>
      <c r="G32" s="24"/>
      <c r="H32" s="24"/>
      <c r="I32" s="24"/>
      <c r="J32" s="24"/>
      <c r="K32" s="24"/>
      <c r="L32" s="24"/>
      <c r="M32" s="24"/>
      <c r="N32" s="24"/>
      <c r="O32" s="28">
        <v>350</v>
      </c>
      <c r="P32" s="29">
        <v>23105</v>
      </c>
    </row>
    <row r="33" spans="1:16" x14ac:dyDescent="0.25">
      <c r="A33" s="24"/>
      <c r="B33" s="24"/>
      <c r="C33" s="25" t="s">
        <v>59</v>
      </c>
      <c r="D33" s="24" t="s">
        <v>58</v>
      </c>
      <c r="E33" s="24" t="s">
        <v>59</v>
      </c>
      <c r="F33" s="24"/>
      <c r="G33" s="24"/>
      <c r="H33" s="24"/>
      <c r="I33" s="24"/>
      <c r="J33" s="24"/>
      <c r="K33" s="24"/>
      <c r="L33" s="24"/>
      <c r="M33" s="24"/>
      <c r="N33" s="24"/>
      <c r="O33" s="28">
        <v>340</v>
      </c>
      <c r="P33" s="29">
        <v>22440</v>
      </c>
    </row>
    <row r="34" spans="1:16" x14ac:dyDescent="0.25">
      <c r="A34" s="24"/>
      <c r="B34" s="25" t="s">
        <v>62</v>
      </c>
      <c r="C34" s="25" t="s">
        <v>60</v>
      </c>
      <c r="D34" s="24" t="s">
        <v>56</v>
      </c>
      <c r="E34" s="24" t="s">
        <v>60</v>
      </c>
      <c r="F34" s="24"/>
      <c r="G34" s="24"/>
      <c r="H34" s="24"/>
      <c r="I34" s="24"/>
      <c r="J34" s="24"/>
      <c r="K34" s="24"/>
      <c r="L34" s="24"/>
      <c r="M34" s="24"/>
      <c r="N34" s="24"/>
      <c r="O34" s="28">
        <v>330</v>
      </c>
      <c r="P34" s="29">
        <v>21775</v>
      </c>
    </row>
    <row r="35" spans="1:16" x14ac:dyDescent="0.25">
      <c r="A35" s="24"/>
      <c r="B35" s="25" t="s">
        <v>58</v>
      </c>
      <c r="C35" s="24" t="s">
        <v>58</v>
      </c>
      <c r="D35" s="24" t="s">
        <v>57</v>
      </c>
      <c r="E35" s="24"/>
      <c r="F35" s="24"/>
      <c r="G35" s="24"/>
      <c r="H35" s="24"/>
      <c r="I35" s="24"/>
      <c r="J35" s="24"/>
      <c r="K35" s="24"/>
      <c r="L35" s="24"/>
      <c r="M35" s="24"/>
      <c r="N35" s="24"/>
      <c r="O35" s="28">
        <v>320</v>
      </c>
      <c r="P35" s="29">
        <v>21110</v>
      </c>
    </row>
    <row r="36" spans="1:16" x14ac:dyDescent="0.25">
      <c r="A36" s="24"/>
      <c r="B36" s="25" t="s">
        <v>56</v>
      </c>
      <c r="C36" s="24" t="s">
        <v>56</v>
      </c>
      <c r="D36" s="24" t="s">
        <v>59</v>
      </c>
      <c r="E36" s="24"/>
      <c r="F36" s="24"/>
      <c r="G36" s="24"/>
      <c r="H36" s="24"/>
      <c r="I36" s="24"/>
      <c r="J36" s="24"/>
      <c r="K36" s="24"/>
      <c r="L36" s="24"/>
      <c r="M36" s="24"/>
      <c r="N36" s="24"/>
      <c r="O36" s="28">
        <v>310</v>
      </c>
      <c r="P36" s="29">
        <v>20440</v>
      </c>
    </row>
    <row r="37" spans="1:16" x14ac:dyDescent="0.25">
      <c r="A37" s="24"/>
      <c r="B37" s="25" t="s">
        <v>57</v>
      </c>
      <c r="C37" s="24" t="s">
        <v>57</v>
      </c>
      <c r="D37" s="24" t="s">
        <v>60</v>
      </c>
      <c r="E37" s="24"/>
      <c r="F37" s="24"/>
      <c r="G37" s="24"/>
      <c r="H37" s="24"/>
      <c r="I37" s="24"/>
      <c r="J37" s="24"/>
      <c r="K37" s="24"/>
      <c r="L37" s="24"/>
      <c r="M37" s="24"/>
      <c r="N37" s="24"/>
      <c r="O37" s="28">
        <v>300</v>
      </c>
      <c r="P37" s="29">
        <v>19775</v>
      </c>
    </row>
    <row r="38" spans="1:16" x14ac:dyDescent="0.25">
      <c r="A38" s="24"/>
      <c r="B38" s="25" t="s">
        <v>59</v>
      </c>
      <c r="C38" s="24" t="s">
        <v>59</v>
      </c>
      <c r="D38" s="24"/>
      <c r="E38" s="24"/>
      <c r="F38" s="24"/>
      <c r="G38" s="24"/>
      <c r="H38" s="24"/>
      <c r="I38" s="24"/>
      <c r="J38" s="24"/>
      <c r="K38" s="24"/>
      <c r="L38" s="24"/>
      <c r="M38" s="24"/>
      <c r="N38" s="24"/>
      <c r="O38" s="28">
        <v>290</v>
      </c>
      <c r="P38" s="29">
        <v>19110</v>
      </c>
    </row>
    <row r="39" spans="1:16" x14ac:dyDescent="0.25">
      <c r="A39" s="25" t="s">
        <v>62</v>
      </c>
      <c r="B39" s="25" t="s">
        <v>60</v>
      </c>
      <c r="C39" s="24" t="s">
        <v>60</v>
      </c>
      <c r="D39" s="24"/>
      <c r="E39" s="24"/>
      <c r="F39" s="24"/>
      <c r="G39" s="24"/>
      <c r="H39" s="24"/>
      <c r="I39" s="24"/>
      <c r="J39" s="24"/>
      <c r="K39" s="24"/>
      <c r="L39" s="24"/>
      <c r="M39" s="24"/>
      <c r="N39" s="24"/>
      <c r="O39" s="28">
        <v>280</v>
      </c>
      <c r="P39" s="29">
        <v>18445</v>
      </c>
    </row>
    <row r="40" spans="1:16" x14ac:dyDescent="0.25">
      <c r="A40" s="25" t="s">
        <v>58</v>
      </c>
      <c r="B40" s="24" t="s">
        <v>58</v>
      </c>
      <c r="C40" s="24"/>
      <c r="D40" s="24"/>
      <c r="E40" s="24"/>
      <c r="F40" s="24"/>
      <c r="G40" s="24"/>
      <c r="H40" s="24"/>
      <c r="I40" s="24"/>
      <c r="J40" s="24"/>
      <c r="K40" s="24"/>
      <c r="L40" s="24"/>
      <c r="M40" s="24"/>
      <c r="N40" s="24"/>
      <c r="O40" s="28">
        <v>270</v>
      </c>
      <c r="P40" s="29">
        <v>17780</v>
      </c>
    </row>
    <row r="41" spans="1:16" x14ac:dyDescent="0.25">
      <c r="A41" s="25" t="s">
        <v>56</v>
      </c>
      <c r="B41" s="24" t="s">
        <v>56</v>
      </c>
      <c r="C41" s="24"/>
      <c r="D41" s="24"/>
      <c r="E41" s="24"/>
      <c r="F41" s="24"/>
      <c r="G41" s="24"/>
      <c r="H41" s="24"/>
      <c r="I41" s="24"/>
      <c r="J41" s="24"/>
      <c r="K41" s="24"/>
      <c r="L41" s="24"/>
      <c r="M41" s="24"/>
      <c r="N41" s="24"/>
      <c r="O41" s="28">
        <v>260</v>
      </c>
      <c r="P41" s="29">
        <v>17110</v>
      </c>
    </row>
    <row r="42" spans="1:16" x14ac:dyDescent="0.25">
      <c r="A42" s="25" t="s">
        <v>57</v>
      </c>
      <c r="B42" s="24" t="s">
        <v>57</v>
      </c>
      <c r="C42" s="24"/>
      <c r="D42" s="24"/>
      <c r="E42" s="24"/>
      <c r="F42" s="24"/>
      <c r="G42" s="24"/>
      <c r="H42" s="24"/>
      <c r="I42" s="24"/>
      <c r="J42" s="24"/>
      <c r="K42" s="24"/>
      <c r="L42" s="24"/>
      <c r="M42" s="24"/>
      <c r="N42" s="24"/>
      <c r="O42" s="28">
        <v>250</v>
      </c>
      <c r="P42" s="29">
        <v>16445</v>
      </c>
    </row>
    <row r="43" spans="1:16" x14ac:dyDescent="0.25">
      <c r="A43" s="25" t="s">
        <v>59</v>
      </c>
      <c r="B43" s="24" t="s">
        <v>59</v>
      </c>
      <c r="C43" s="24"/>
      <c r="D43" s="24"/>
      <c r="E43" s="24"/>
      <c r="F43" s="24"/>
      <c r="G43" s="24"/>
      <c r="H43" s="24"/>
      <c r="I43" s="24"/>
      <c r="J43" s="24"/>
      <c r="K43" s="24"/>
      <c r="L43" s="24"/>
      <c r="M43" s="24"/>
      <c r="N43" s="24"/>
      <c r="O43" s="28">
        <v>240</v>
      </c>
      <c r="P43" s="29">
        <v>15780</v>
      </c>
    </row>
    <row r="44" spans="1:16" x14ac:dyDescent="0.25">
      <c r="A44" s="25" t="s">
        <v>60</v>
      </c>
      <c r="B44" s="24" t="s">
        <v>60</v>
      </c>
      <c r="C44" s="24"/>
      <c r="D44" s="24"/>
      <c r="E44" s="24"/>
      <c r="F44" s="24"/>
      <c r="G44" s="24"/>
      <c r="H44" s="24"/>
      <c r="I44" s="24"/>
      <c r="J44" s="24"/>
      <c r="K44" s="24"/>
      <c r="L44" s="24"/>
      <c r="M44" s="24"/>
      <c r="N44" s="24"/>
      <c r="O44" s="28">
        <v>230</v>
      </c>
      <c r="P44" s="29">
        <v>15115</v>
      </c>
    </row>
    <row r="45" spans="1:16" x14ac:dyDescent="0.25">
      <c r="A45" s="24" t="s">
        <v>61</v>
      </c>
      <c r="B45" s="24"/>
      <c r="C45" s="24"/>
      <c r="D45" s="24"/>
      <c r="E45" s="24"/>
      <c r="F45" s="24"/>
      <c r="G45" s="24"/>
      <c r="H45" s="24"/>
      <c r="I45" s="24"/>
      <c r="J45" s="24"/>
      <c r="K45" s="24"/>
      <c r="L45" s="24"/>
      <c r="M45" s="24"/>
      <c r="N45" s="24"/>
      <c r="O45" s="28">
        <v>220</v>
      </c>
      <c r="P45" s="29">
        <v>14450</v>
      </c>
    </row>
    <row r="46" spans="1:16" x14ac:dyDescent="0.25">
      <c r="A46" s="24" t="s">
        <v>62</v>
      </c>
      <c r="B46" s="24"/>
      <c r="C46" s="24"/>
      <c r="D46" s="24"/>
      <c r="E46" s="24"/>
      <c r="F46" s="24"/>
      <c r="G46" s="24"/>
      <c r="H46" s="24"/>
      <c r="I46" s="24"/>
      <c r="J46" s="24"/>
      <c r="K46" s="24"/>
      <c r="L46" s="24"/>
      <c r="M46" s="24"/>
      <c r="N46" s="24"/>
      <c r="O46" s="28">
        <v>210</v>
      </c>
      <c r="P46" s="29">
        <v>13980</v>
      </c>
    </row>
    <row r="47" spans="1:16" x14ac:dyDescent="0.25">
      <c r="A47" s="24" t="s">
        <v>58</v>
      </c>
      <c r="B47" s="24"/>
      <c r="C47" s="24"/>
      <c r="D47" s="24"/>
      <c r="E47" s="24"/>
      <c r="F47" s="24"/>
      <c r="G47" s="24"/>
      <c r="H47" s="24"/>
      <c r="I47" s="24"/>
      <c r="J47" s="24"/>
      <c r="K47" s="24"/>
      <c r="L47" s="24"/>
      <c r="M47" s="24"/>
      <c r="N47" s="24"/>
      <c r="O47" s="28">
        <v>200</v>
      </c>
      <c r="P47" s="29">
        <v>13510</v>
      </c>
    </row>
    <row r="48" spans="1:16" x14ac:dyDescent="0.25">
      <c r="A48" s="24" t="s">
        <v>56</v>
      </c>
      <c r="B48" s="24"/>
      <c r="C48" s="24"/>
      <c r="D48" s="24"/>
      <c r="E48" s="24"/>
      <c r="F48" s="24"/>
      <c r="G48" s="24"/>
      <c r="H48" s="24"/>
      <c r="I48" s="24"/>
      <c r="J48" s="24"/>
      <c r="K48" s="24"/>
      <c r="L48" s="24"/>
      <c r="M48" s="24"/>
      <c r="N48" s="24"/>
      <c r="O48" s="28">
        <v>190</v>
      </c>
      <c r="P48" s="29">
        <v>13040</v>
      </c>
    </row>
    <row r="49" spans="1:16" x14ac:dyDescent="0.25">
      <c r="A49" s="24" t="s">
        <v>57</v>
      </c>
      <c r="B49" s="24"/>
      <c r="C49" s="24"/>
      <c r="D49" s="24"/>
      <c r="E49" s="24"/>
      <c r="F49" s="24"/>
      <c r="G49" s="24"/>
      <c r="H49" s="24"/>
      <c r="I49" s="24"/>
      <c r="J49" s="24"/>
      <c r="K49" s="24"/>
      <c r="L49" s="24"/>
      <c r="M49" s="24"/>
      <c r="N49" s="24"/>
      <c r="O49" s="28">
        <v>180</v>
      </c>
      <c r="P49" s="29">
        <v>12570</v>
      </c>
    </row>
    <row r="50" spans="1:16" x14ac:dyDescent="0.25">
      <c r="A50" s="24" t="s">
        <v>59</v>
      </c>
      <c r="B50" s="24"/>
      <c r="C50" s="24"/>
      <c r="D50" s="24"/>
      <c r="E50" s="24"/>
      <c r="F50" s="24"/>
      <c r="G50" s="24"/>
      <c r="H50" s="24"/>
      <c r="I50" s="24"/>
      <c r="J50" s="24"/>
      <c r="K50" s="24"/>
      <c r="L50" s="24"/>
      <c r="M50" s="24"/>
      <c r="N50" s="24"/>
      <c r="O50" s="28">
        <v>170</v>
      </c>
      <c r="P50" s="29">
        <v>12105</v>
      </c>
    </row>
    <row r="51" spans="1:16" x14ac:dyDescent="0.25">
      <c r="A51" s="24" t="s">
        <v>60</v>
      </c>
      <c r="B51" s="24"/>
      <c r="C51" s="24"/>
      <c r="D51" s="24"/>
      <c r="E51" s="24"/>
      <c r="F51" s="24"/>
      <c r="G51" s="24"/>
      <c r="H51" s="24"/>
      <c r="I51" s="24"/>
      <c r="J51" s="24"/>
      <c r="K51" s="24"/>
      <c r="L51" s="24"/>
      <c r="M51" s="24"/>
      <c r="N51" s="24"/>
      <c r="O51" s="28">
        <v>160</v>
      </c>
      <c r="P51" s="29">
        <v>11635</v>
      </c>
    </row>
    <row r="52" spans="1:16" x14ac:dyDescent="0.25">
      <c r="A52" s="160" t="s">
        <v>66</v>
      </c>
      <c r="B52" s="162" t="s">
        <v>67</v>
      </c>
      <c r="C52" s="163"/>
      <c r="D52" s="163"/>
      <c r="E52" s="163"/>
      <c r="F52" s="163"/>
      <c r="G52" s="163"/>
      <c r="H52" s="163"/>
      <c r="I52" s="163"/>
      <c r="J52" s="163"/>
      <c r="K52" s="163"/>
      <c r="L52" s="163"/>
      <c r="M52" s="163"/>
      <c r="N52" s="163"/>
      <c r="O52" s="163"/>
      <c r="P52" s="164"/>
    </row>
    <row r="53" spans="1:16" x14ac:dyDescent="0.25">
      <c r="A53" s="161"/>
      <c r="B53" s="165" t="s">
        <v>68</v>
      </c>
      <c r="C53" s="166"/>
      <c r="D53" s="166"/>
      <c r="E53" s="166"/>
      <c r="F53" s="166"/>
      <c r="G53" s="166"/>
      <c r="H53" s="166"/>
      <c r="I53" s="166"/>
      <c r="J53" s="166"/>
      <c r="K53" s="166"/>
      <c r="L53" s="166"/>
      <c r="M53" s="166"/>
      <c r="N53" s="166"/>
      <c r="O53" s="166"/>
      <c r="P53" s="167"/>
    </row>
    <row r="54" spans="1:16" ht="18.75" x14ac:dyDescent="0.25">
      <c r="A54" s="22"/>
    </row>
    <row r="77" spans="1:1" ht="18.75" x14ac:dyDescent="0.25">
      <c r="A77" s="22"/>
    </row>
    <row r="79" spans="1:1" ht="18.75" x14ac:dyDescent="0.25">
      <c r="A79" s="45"/>
    </row>
    <row r="130" spans="1:1" ht="18.75" x14ac:dyDescent="0.25">
      <c r="A130" s="45"/>
    </row>
    <row r="184" spans="1:1" ht="18.75" x14ac:dyDescent="0.25">
      <c r="A184" s="22"/>
    </row>
    <row r="225" spans="1:1" ht="18.75" x14ac:dyDescent="0.25">
      <c r="A225" s="45"/>
    </row>
    <row r="249" spans="1:1" x14ac:dyDescent="0.25">
      <c r="A249" s="21"/>
    </row>
    <row r="250" spans="1:1" ht="18.75" x14ac:dyDescent="0.25">
      <c r="A250" s="22"/>
    </row>
    <row r="317" spans="1:1" ht="18.75" x14ac:dyDescent="0.25">
      <c r="A317" s="45"/>
    </row>
    <row r="318" spans="1:1" ht="18.75" x14ac:dyDescent="0.25">
      <c r="A318" s="30"/>
    </row>
    <row r="319" spans="1:1" ht="18.75" x14ac:dyDescent="0.25">
      <c r="A319" s="30"/>
    </row>
  </sheetData>
  <mergeCells count="10">
    <mergeCell ref="A52:A53"/>
    <mergeCell ref="B52:P52"/>
    <mergeCell ref="B53:P53"/>
    <mergeCell ref="R19:V19"/>
    <mergeCell ref="A3:N3"/>
    <mergeCell ref="O3:O5"/>
    <mergeCell ref="P3:P5"/>
    <mergeCell ref="A4:E4"/>
    <mergeCell ref="F4:I4"/>
    <mergeCell ref="J4:N4"/>
  </mergeCells>
  <phoneticPr fontId="3"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1"/>
  <dimension ref="A1:J47"/>
  <sheetViews>
    <sheetView workbookViewId="0">
      <selection activeCell="I15" sqref="I15"/>
    </sheetView>
  </sheetViews>
  <sheetFormatPr defaultRowHeight="16.5" x14ac:dyDescent="0.25"/>
  <cols>
    <col min="1" max="1" width="29.25" customWidth="1"/>
  </cols>
  <sheetData>
    <row r="1" spans="1:10" ht="25.5" x14ac:dyDescent="0.25">
      <c r="A1" s="114" t="s">
        <v>298</v>
      </c>
    </row>
    <row r="2" spans="1:10" ht="17.25" thickBot="1" x14ac:dyDescent="0.3"/>
    <row r="3" spans="1:10" ht="18" thickTop="1" thickBot="1" x14ac:dyDescent="0.3">
      <c r="A3" s="184" t="s">
        <v>78</v>
      </c>
      <c r="B3" s="185"/>
      <c r="C3" s="185"/>
      <c r="D3" s="185"/>
      <c r="E3" s="185"/>
      <c r="F3" s="185"/>
      <c r="G3" s="185"/>
      <c r="H3" s="185"/>
      <c r="I3" s="185"/>
      <c r="J3" s="186"/>
    </row>
    <row r="4" spans="1:10" ht="18" thickTop="1" thickBot="1" x14ac:dyDescent="0.3">
      <c r="A4" s="187" t="s">
        <v>79</v>
      </c>
      <c r="B4" s="189" t="s">
        <v>80</v>
      </c>
      <c r="C4" s="190"/>
      <c r="D4" s="190"/>
      <c r="E4" s="190"/>
      <c r="F4" s="190"/>
      <c r="G4" s="190"/>
      <c r="H4" s="191"/>
      <c r="I4" s="184" t="s">
        <v>81</v>
      </c>
      <c r="J4" s="186"/>
    </row>
    <row r="5" spans="1:10" ht="18" thickTop="1" thickBot="1" x14ac:dyDescent="0.3">
      <c r="A5" s="188"/>
      <c r="B5" s="192"/>
      <c r="C5" s="193"/>
      <c r="D5" s="193"/>
      <c r="E5" s="193"/>
      <c r="F5" s="193"/>
      <c r="G5" s="193"/>
      <c r="H5" s="194"/>
      <c r="I5" s="46" t="s">
        <v>82</v>
      </c>
      <c r="J5" s="46" t="s">
        <v>83</v>
      </c>
    </row>
    <row r="6" spans="1:10" ht="18" thickTop="1" thickBot="1" x14ac:dyDescent="0.3">
      <c r="A6" s="47" t="s">
        <v>84</v>
      </c>
      <c r="B6" s="195"/>
      <c r="C6" s="195"/>
      <c r="D6" s="195"/>
      <c r="E6" s="195"/>
      <c r="F6" s="195"/>
      <c r="G6" s="195"/>
      <c r="H6" s="181">
        <v>770</v>
      </c>
      <c r="I6" s="53">
        <v>770</v>
      </c>
      <c r="J6" s="195"/>
    </row>
    <row r="7" spans="1:10" ht="18" thickTop="1" thickBot="1" x14ac:dyDescent="0.3">
      <c r="A7" s="48"/>
      <c r="B7" s="196"/>
      <c r="C7" s="196"/>
      <c r="D7" s="196"/>
      <c r="E7" s="196"/>
      <c r="F7" s="196"/>
      <c r="G7" s="197"/>
      <c r="H7" s="182"/>
      <c r="I7" s="53">
        <v>740</v>
      </c>
      <c r="J7" s="196"/>
    </row>
    <row r="8" spans="1:10" ht="18" thickTop="1" thickBot="1" x14ac:dyDescent="0.3">
      <c r="A8" s="49" t="s">
        <v>85</v>
      </c>
      <c r="B8" s="196"/>
      <c r="C8" s="196"/>
      <c r="D8" s="196"/>
      <c r="E8" s="196"/>
      <c r="F8" s="196"/>
      <c r="G8" s="181">
        <v>710</v>
      </c>
      <c r="H8" s="183"/>
      <c r="I8" s="53">
        <v>710</v>
      </c>
      <c r="J8" s="197"/>
    </row>
    <row r="9" spans="1:10" ht="18" thickTop="1" thickBot="1" x14ac:dyDescent="0.3">
      <c r="A9" s="49" t="s">
        <v>86</v>
      </c>
      <c r="B9" s="196"/>
      <c r="C9" s="196"/>
      <c r="D9" s="196"/>
      <c r="E9" s="196"/>
      <c r="F9" s="197"/>
      <c r="G9" s="182"/>
      <c r="H9" s="54" t="s">
        <v>114</v>
      </c>
      <c r="I9" s="53">
        <v>680</v>
      </c>
      <c r="J9" s="53" t="s">
        <v>116</v>
      </c>
    </row>
    <row r="10" spans="1:10" ht="18" thickTop="1" thickBot="1" x14ac:dyDescent="0.3">
      <c r="A10" s="48"/>
      <c r="B10" s="197"/>
      <c r="C10" s="197"/>
      <c r="D10" s="196"/>
      <c r="E10" s="197"/>
      <c r="F10" s="181">
        <v>650</v>
      </c>
      <c r="G10" s="182"/>
      <c r="H10" s="55"/>
      <c r="I10" s="53">
        <v>650</v>
      </c>
      <c r="J10" s="53" t="s">
        <v>117</v>
      </c>
    </row>
    <row r="11" spans="1:10" ht="18" thickTop="1" thickBot="1" x14ac:dyDescent="0.3">
      <c r="A11" s="49" t="s">
        <v>87</v>
      </c>
      <c r="B11" s="181">
        <v>625</v>
      </c>
      <c r="C11" s="181">
        <v>625</v>
      </c>
      <c r="D11" s="196"/>
      <c r="E11" s="181">
        <v>625</v>
      </c>
      <c r="F11" s="182"/>
      <c r="G11" s="183"/>
      <c r="H11" s="56" t="s">
        <v>115</v>
      </c>
      <c r="I11" s="53">
        <v>625</v>
      </c>
      <c r="J11" s="53" t="s">
        <v>118</v>
      </c>
    </row>
    <row r="12" spans="1:10" ht="18" thickTop="1" thickBot="1" x14ac:dyDescent="0.3">
      <c r="A12" s="49" t="s">
        <v>88</v>
      </c>
      <c r="B12" s="182"/>
      <c r="C12" s="182"/>
      <c r="D12" s="196"/>
      <c r="E12" s="182"/>
      <c r="F12" s="182"/>
      <c r="G12" s="54" t="s">
        <v>119</v>
      </c>
      <c r="H12" s="55"/>
      <c r="I12" s="53">
        <v>600</v>
      </c>
      <c r="J12" s="53" t="s">
        <v>120</v>
      </c>
    </row>
    <row r="13" spans="1:10" ht="18" thickTop="1" thickBot="1" x14ac:dyDescent="0.3">
      <c r="A13" s="49" t="s">
        <v>89</v>
      </c>
      <c r="B13" s="182"/>
      <c r="C13" s="182"/>
      <c r="D13" s="196"/>
      <c r="E13" s="182"/>
      <c r="F13" s="182"/>
      <c r="G13" s="55"/>
      <c r="H13" s="55"/>
      <c r="I13" s="53">
        <v>575</v>
      </c>
      <c r="J13" s="53" t="s">
        <v>121</v>
      </c>
    </row>
    <row r="14" spans="1:10" ht="18" thickTop="1" thickBot="1" x14ac:dyDescent="0.3">
      <c r="A14" s="49" t="s">
        <v>90</v>
      </c>
      <c r="B14" s="182"/>
      <c r="C14" s="182"/>
      <c r="D14" s="196"/>
      <c r="E14" s="182"/>
      <c r="F14" s="182"/>
      <c r="G14" s="56" t="s">
        <v>114</v>
      </c>
      <c r="H14" s="55"/>
      <c r="I14" s="53">
        <v>550</v>
      </c>
      <c r="J14" s="53" t="s">
        <v>122</v>
      </c>
    </row>
    <row r="15" spans="1:10" ht="18" thickTop="1" thickBot="1" x14ac:dyDescent="0.3">
      <c r="A15" s="49" t="s">
        <v>91</v>
      </c>
      <c r="B15" s="182"/>
      <c r="C15" s="182"/>
      <c r="D15" s="196"/>
      <c r="E15" s="182"/>
      <c r="F15" s="183"/>
      <c r="G15" s="55"/>
      <c r="H15" s="55"/>
      <c r="I15" s="53">
        <v>525</v>
      </c>
      <c r="J15" s="53" t="s">
        <v>123</v>
      </c>
    </row>
    <row r="16" spans="1:10" ht="18" thickTop="1" thickBot="1" x14ac:dyDescent="0.3">
      <c r="A16" s="48"/>
      <c r="B16" s="182"/>
      <c r="C16" s="182"/>
      <c r="D16" s="196"/>
      <c r="E16" s="182"/>
      <c r="F16" s="54" t="s">
        <v>124</v>
      </c>
      <c r="G16" s="56" t="s">
        <v>115</v>
      </c>
      <c r="H16" s="57"/>
      <c r="I16" s="53">
        <v>500</v>
      </c>
      <c r="J16" s="53" t="s">
        <v>126</v>
      </c>
    </row>
    <row r="17" spans="1:10" ht="18" thickTop="1" thickBot="1" x14ac:dyDescent="0.3">
      <c r="A17" s="49" t="s">
        <v>92</v>
      </c>
      <c r="B17" s="183"/>
      <c r="C17" s="183"/>
      <c r="D17" s="197"/>
      <c r="E17" s="183"/>
      <c r="F17" s="55"/>
      <c r="G17" s="55"/>
      <c r="H17" s="52">
        <v>680</v>
      </c>
      <c r="I17" s="53">
        <v>475</v>
      </c>
      <c r="J17" s="53" t="s">
        <v>128</v>
      </c>
    </row>
    <row r="18" spans="1:10" ht="18" thickTop="1" thickBot="1" x14ac:dyDescent="0.3">
      <c r="A18" s="49" t="s">
        <v>93</v>
      </c>
      <c r="B18" s="54" t="s">
        <v>129</v>
      </c>
      <c r="C18" s="54" t="s">
        <v>134</v>
      </c>
      <c r="D18" s="181">
        <v>450</v>
      </c>
      <c r="E18" s="54" t="s">
        <v>137</v>
      </c>
      <c r="F18" s="56" t="s">
        <v>125</v>
      </c>
      <c r="G18" s="55"/>
      <c r="H18" s="58"/>
      <c r="I18" s="53">
        <v>450</v>
      </c>
      <c r="J18" s="53" t="s">
        <v>138</v>
      </c>
    </row>
    <row r="19" spans="1:10" ht="18" thickTop="1" thickBot="1" x14ac:dyDescent="0.3">
      <c r="A19" s="48"/>
      <c r="B19" s="55"/>
      <c r="C19" s="55"/>
      <c r="D19" s="182"/>
      <c r="E19" s="55"/>
      <c r="F19" s="55"/>
      <c r="G19" s="55"/>
      <c r="H19" s="59" t="s">
        <v>127</v>
      </c>
      <c r="I19" s="53">
        <v>430</v>
      </c>
      <c r="J19" s="53" t="s">
        <v>139</v>
      </c>
    </row>
    <row r="20" spans="1:10" ht="18" thickTop="1" thickBot="1" x14ac:dyDescent="0.3">
      <c r="A20" s="49" t="s">
        <v>94</v>
      </c>
      <c r="B20" s="56" t="s">
        <v>130</v>
      </c>
      <c r="C20" s="56" t="s">
        <v>135</v>
      </c>
      <c r="D20" s="182"/>
      <c r="E20" s="56" t="s">
        <v>133</v>
      </c>
      <c r="F20" s="56" t="s">
        <v>114</v>
      </c>
      <c r="G20" s="57"/>
      <c r="H20" s="58"/>
      <c r="I20" s="53">
        <v>410</v>
      </c>
      <c r="J20" s="53" t="s">
        <v>140</v>
      </c>
    </row>
    <row r="21" spans="1:10" ht="18" thickTop="1" thickBot="1" x14ac:dyDescent="0.3">
      <c r="A21" s="49" t="s">
        <v>95</v>
      </c>
      <c r="B21" s="55"/>
      <c r="C21" s="55"/>
      <c r="D21" s="182"/>
      <c r="E21" s="55"/>
      <c r="F21" s="55"/>
      <c r="G21" s="52">
        <v>600</v>
      </c>
      <c r="H21" s="59">
        <v>475</v>
      </c>
      <c r="I21" s="53">
        <v>390</v>
      </c>
      <c r="J21" s="53" t="s">
        <v>141</v>
      </c>
    </row>
    <row r="22" spans="1:10" ht="18" thickTop="1" thickBot="1" x14ac:dyDescent="0.3">
      <c r="A22" s="48"/>
      <c r="B22" s="56" t="s">
        <v>131</v>
      </c>
      <c r="C22" s="56" t="s">
        <v>132</v>
      </c>
      <c r="D22" s="182"/>
      <c r="E22" s="55"/>
      <c r="F22" s="56" t="s">
        <v>115</v>
      </c>
      <c r="G22" s="58"/>
      <c r="H22" s="58"/>
      <c r="I22" s="53">
        <v>370</v>
      </c>
      <c r="J22" s="53" t="s">
        <v>142</v>
      </c>
    </row>
    <row r="23" spans="1:10" ht="18" thickTop="1" thickBot="1" x14ac:dyDescent="0.3">
      <c r="A23" s="49" t="s">
        <v>96</v>
      </c>
      <c r="B23" s="55"/>
      <c r="C23" s="55"/>
      <c r="D23" s="183"/>
      <c r="E23" s="55"/>
      <c r="F23" s="55"/>
      <c r="G23" s="59" t="s">
        <v>127</v>
      </c>
      <c r="H23" s="58"/>
      <c r="I23" s="53">
        <v>350</v>
      </c>
      <c r="J23" s="53" t="s">
        <v>143</v>
      </c>
    </row>
    <row r="24" spans="1:10" ht="18" thickTop="1" thickBot="1" x14ac:dyDescent="0.3">
      <c r="A24" s="49" t="s">
        <v>97</v>
      </c>
      <c r="B24" s="56" t="s">
        <v>132</v>
      </c>
      <c r="C24" s="56" t="s">
        <v>136</v>
      </c>
      <c r="D24" s="54" t="s">
        <v>124</v>
      </c>
      <c r="E24" s="55"/>
      <c r="F24" s="55"/>
      <c r="G24" s="58"/>
      <c r="H24" s="58"/>
      <c r="I24" s="53">
        <v>330</v>
      </c>
      <c r="J24" s="53" t="s">
        <v>144</v>
      </c>
    </row>
    <row r="25" spans="1:10" ht="18" thickTop="1" thickBot="1" x14ac:dyDescent="0.3">
      <c r="A25" s="49" t="s">
        <v>98</v>
      </c>
      <c r="B25" s="55"/>
      <c r="C25" s="55"/>
      <c r="D25" s="55"/>
      <c r="E25" s="55"/>
      <c r="F25" s="57"/>
      <c r="G25" s="59">
        <v>390</v>
      </c>
      <c r="H25" s="58"/>
      <c r="I25" s="53">
        <v>310</v>
      </c>
      <c r="J25" s="53" t="s">
        <v>145</v>
      </c>
    </row>
    <row r="26" spans="1:10" ht="18" thickTop="1" thickBot="1" x14ac:dyDescent="0.3">
      <c r="A26" s="49" t="s">
        <v>99</v>
      </c>
      <c r="B26" s="56" t="s">
        <v>114</v>
      </c>
      <c r="C26" s="56" t="s">
        <v>114</v>
      </c>
      <c r="D26" s="56" t="s">
        <v>114</v>
      </c>
      <c r="E26" s="55"/>
      <c r="F26" s="52">
        <v>500</v>
      </c>
      <c r="G26" s="58"/>
      <c r="H26" s="58"/>
      <c r="I26" s="53">
        <v>290</v>
      </c>
      <c r="J26" s="53" t="s">
        <v>146</v>
      </c>
    </row>
    <row r="27" spans="1:10" ht="18" thickTop="1" thickBot="1" x14ac:dyDescent="0.3">
      <c r="A27" s="49" t="s">
        <v>100</v>
      </c>
      <c r="B27" s="55"/>
      <c r="C27" s="55"/>
      <c r="D27" s="55"/>
      <c r="E27" s="55"/>
      <c r="F27" s="58"/>
      <c r="G27" s="58"/>
      <c r="H27" s="58"/>
      <c r="I27" s="53">
        <v>275</v>
      </c>
      <c r="J27" s="53" t="s">
        <v>147</v>
      </c>
    </row>
    <row r="28" spans="1:10" ht="18" thickTop="1" thickBot="1" x14ac:dyDescent="0.3">
      <c r="A28" s="49" t="s">
        <v>101</v>
      </c>
      <c r="B28" s="56" t="s">
        <v>133</v>
      </c>
      <c r="C28" s="56" t="s">
        <v>133</v>
      </c>
      <c r="D28" s="55"/>
      <c r="E28" s="55"/>
      <c r="F28" s="59" t="s">
        <v>127</v>
      </c>
      <c r="G28" s="58"/>
      <c r="H28" s="58"/>
      <c r="I28" s="53">
        <v>260</v>
      </c>
      <c r="J28" s="53" t="s">
        <v>148</v>
      </c>
    </row>
    <row r="29" spans="1:10" ht="18" thickTop="1" thickBot="1" x14ac:dyDescent="0.3">
      <c r="A29" s="49" t="s">
        <v>102</v>
      </c>
      <c r="B29" s="55"/>
      <c r="C29" s="55"/>
      <c r="D29" s="55"/>
      <c r="E29" s="57"/>
      <c r="F29" s="58"/>
      <c r="G29" s="58"/>
      <c r="H29" s="58"/>
      <c r="I29" s="53">
        <v>245</v>
      </c>
      <c r="J29" s="53" t="s">
        <v>149</v>
      </c>
    </row>
    <row r="30" spans="1:10" ht="18" thickTop="1" thickBot="1" x14ac:dyDescent="0.3">
      <c r="A30" s="49" t="s">
        <v>103</v>
      </c>
      <c r="B30" s="55"/>
      <c r="C30" s="55"/>
      <c r="D30" s="55"/>
      <c r="E30" s="52">
        <v>450</v>
      </c>
      <c r="F30" s="59">
        <v>310</v>
      </c>
      <c r="G30" s="58"/>
      <c r="H30" s="58"/>
      <c r="I30" s="53">
        <v>230</v>
      </c>
      <c r="J30" s="53" t="s">
        <v>150</v>
      </c>
    </row>
    <row r="31" spans="1:10" ht="18" thickTop="1" thickBot="1" x14ac:dyDescent="0.3">
      <c r="A31" s="48"/>
      <c r="B31" s="55"/>
      <c r="C31" s="55"/>
      <c r="D31" s="55"/>
      <c r="E31" s="58"/>
      <c r="F31" s="58"/>
      <c r="G31" s="58"/>
      <c r="H31" s="58"/>
      <c r="I31" s="53">
        <v>220</v>
      </c>
      <c r="J31" s="53" t="s">
        <v>151</v>
      </c>
    </row>
    <row r="32" spans="1:10" ht="18" thickTop="1" thickBot="1" x14ac:dyDescent="0.3">
      <c r="A32" s="49" t="s">
        <v>104</v>
      </c>
      <c r="B32" s="55"/>
      <c r="C32" s="55"/>
      <c r="D32" s="55"/>
      <c r="E32" s="59" t="s">
        <v>127</v>
      </c>
      <c r="F32" s="58"/>
      <c r="G32" s="58"/>
      <c r="H32" s="58"/>
      <c r="I32" s="53">
        <v>210</v>
      </c>
      <c r="J32" s="53" t="s">
        <v>152</v>
      </c>
    </row>
    <row r="33" spans="1:10" ht="18" thickTop="1" thickBot="1" x14ac:dyDescent="0.3">
      <c r="A33" s="49" t="s">
        <v>105</v>
      </c>
      <c r="B33" s="55"/>
      <c r="C33" s="55"/>
      <c r="D33" s="57"/>
      <c r="E33" s="58"/>
      <c r="F33" s="58"/>
      <c r="G33" s="58"/>
      <c r="H33" s="58"/>
      <c r="I33" s="53">
        <v>200</v>
      </c>
      <c r="J33" s="53" t="s">
        <v>153</v>
      </c>
    </row>
    <row r="34" spans="1:10" ht="18" thickTop="1" thickBot="1" x14ac:dyDescent="0.3">
      <c r="A34" s="49" t="s">
        <v>106</v>
      </c>
      <c r="B34" s="55"/>
      <c r="C34" s="55"/>
      <c r="D34" s="52">
        <v>330</v>
      </c>
      <c r="E34" s="59">
        <v>245</v>
      </c>
      <c r="F34" s="58"/>
      <c r="G34" s="58"/>
      <c r="H34" s="58"/>
      <c r="I34" s="53">
        <v>190</v>
      </c>
      <c r="J34" s="53" t="s">
        <v>154</v>
      </c>
    </row>
    <row r="35" spans="1:10" ht="18" thickTop="1" thickBot="1" x14ac:dyDescent="0.3">
      <c r="A35" s="49" t="s">
        <v>107</v>
      </c>
      <c r="B35" s="55"/>
      <c r="C35" s="55"/>
      <c r="D35" s="58"/>
      <c r="E35" s="58"/>
      <c r="F35" s="58"/>
      <c r="G35" s="58"/>
      <c r="H35" s="58"/>
      <c r="I35" s="53">
        <v>180</v>
      </c>
      <c r="J35" s="53" t="s">
        <v>155</v>
      </c>
    </row>
    <row r="36" spans="1:10" ht="18" thickTop="1" thickBot="1" x14ac:dyDescent="0.3">
      <c r="A36" s="48"/>
      <c r="B36" s="55"/>
      <c r="C36" s="55"/>
      <c r="D36" s="59" t="s">
        <v>127</v>
      </c>
      <c r="E36" s="58"/>
      <c r="F36" s="58"/>
      <c r="G36" s="58"/>
      <c r="H36" s="58"/>
      <c r="I36" s="53">
        <v>170</v>
      </c>
      <c r="J36" s="53" t="s">
        <v>156</v>
      </c>
    </row>
    <row r="37" spans="1:10" ht="18" thickTop="1" thickBot="1" x14ac:dyDescent="0.3">
      <c r="A37" s="49" t="s">
        <v>108</v>
      </c>
      <c r="B37" s="55"/>
      <c r="C37" s="55"/>
      <c r="D37" s="58"/>
      <c r="E37" s="58"/>
      <c r="F37" s="58"/>
      <c r="G37" s="58"/>
      <c r="H37" s="58"/>
      <c r="I37" s="53">
        <v>160</v>
      </c>
      <c r="J37" s="53" t="s">
        <v>157</v>
      </c>
    </row>
    <row r="38" spans="1:10" ht="18" thickTop="1" thickBot="1" x14ac:dyDescent="0.3">
      <c r="A38" s="49" t="s">
        <v>109</v>
      </c>
      <c r="B38" s="55"/>
      <c r="C38" s="57"/>
      <c r="D38" s="59">
        <v>200</v>
      </c>
      <c r="E38" s="58"/>
      <c r="F38" s="58"/>
      <c r="G38" s="58"/>
      <c r="H38" s="58"/>
      <c r="I38" s="53">
        <v>150</v>
      </c>
      <c r="J38" s="53" t="s">
        <v>158</v>
      </c>
    </row>
    <row r="39" spans="1:10" ht="18" thickTop="1" thickBot="1" x14ac:dyDescent="0.3">
      <c r="A39" s="49" t="s">
        <v>110</v>
      </c>
      <c r="B39" s="55"/>
      <c r="C39" s="52">
        <v>450</v>
      </c>
      <c r="D39" s="58"/>
      <c r="E39" s="58"/>
      <c r="F39" s="58"/>
      <c r="G39" s="58"/>
      <c r="H39" s="58"/>
      <c r="I39" s="53">
        <v>140</v>
      </c>
      <c r="J39" s="53" t="s">
        <v>159</v>
      </c>
    </row>
    <row r="40" spans="1:10" ht="18" thickTop="1" thickBot="1" x14ac:dyDescent="0.3">
      <c r="A40" s="49" t="s">
        <v>111</v>
      </c>
      <c r="B40" s="55"/>
      <c r="C40" s="58"/>
      <c r="D40" s="58"/>
      <c r="E40" s="58"/>
      <c r="F40" s="58"/>
      <c r="G40" s="58"/>
      <c r="H40" s="58"/>
      <c r="I40" s="53">
        <v>130</v>
      </c>
      <c r="J40" s="53" t="s">
        <v>160</v>
      </c>
    </row>
    <row r="41" spans="1:10" ht="18" thickTop="1" thickBot="1" x14ac:dyDescent="0.3">
      <c r="A41" s="49" t="s">
        <v>106</v>
      </c>
      <c r="B41" s="57"/>
      <c r="C41" s="59" t="s">
        <v>127</v>
      </c>
      <c r="D41" s="58"/>
      <c r="E41" s="58"/>
      <c r="F41" s="58"/>
      <c r="G41" s="58"/>
      <c r="H41" s="58"/>
      <c r="I41" s="53">
        <v>120</v>
      </c>
      <c r="J41" s="53" t="s">
        <v>161</v>
      </c>
    </row>
    <row r="42" spans="1:10" ht="17.25" thickTop="1" x14ac:dyDescent="0.25">
      <c r="A42" s="49" t="s">
        <v>112</v>
      </c>
      <c r="B42" s="52">
        <v>450</v>
      </c>
      <c r="C42" s="58"/>
      <c r="D42" s="58"/>
      <c r="E42" s="58"/>
      <c r="F42" s="58"/>
      <c r="G42" s="58"/>
      <c r="H42" s="58"/>
      <c r="I42" s="195">
        <v>110</v>
      </c>
      <c r="J42" s="195" t="s">
        <v>162</v>
      </c>
    </row>
    <row r="43" spans="1:10" x14ac:dyDescent="0.25">
      <c r="A43" s="49" t="s">
        <v>113</v>
      </c>
      <c r="B43" s="58"/>
      <c r="C43" s="59">
        <v>150</v>
      </c>
      <c r="D43" s="58"/>
      <c r="E43" s="58"/>
      <c r="F43" s="58"/>
      <c r="G43" s="58"/>
      <c r="H43" s="58"/>
      <c r="I43" s="196"/>
      <c r="J43" s="196"/>
    </row>
    <row r="44" spans="1:10" ht="17.25" thickBot="1" x14ac:dyDescent="0.3">
      <c r="A44" s="50"/>
      <c r="B44" s="59" t="s">
        <v>127</v>
      </c>
      <c r="C44" s="58"/>
      <c r="D44" s="58"/>
      <c r="E44" s="58"/>
      <c r="F44" s="58"/>
      <c r="G44" s="58"/>
      <c r="H44" s="58"/>
      <c r="I44" s="197"/>
      <c r="J44" s="197"/>
    </row>
    <row r="45" spans="1:10" ht="18" thickTop="1" thickBot="1" x14ac:dyDescent="0.3">
      <c r="A45" s="50"/>
      <c r="B45" s="58"/>
      <c r="C45" s="58"/>
      <c r="D45" s="58"/>
      <c r="E45" s="58"/>
      <c r="F45" s="58"/>
      <c r="G45" s="58"/>
      <c r="H45" s="58"/>
      <c r="I45" s="53">
        <v>100</v>
      </c>
      <c r="J45" s="53" t="s">
        <v>163</v>
      </c>
    </row>
    <row r="46" spans="1:10" ht="18" thickTop="1" thickBot="1" x14ac:dyDescent="0.3">
      <c r="A46" s="51"/>
      <c r="B46" s="61">
        <v>120</v>
      </c>
      <c r="C46" s="60"/>
      <c r="D46" s="60"/>
      <c r="E46" s="60"/>
      <c r="F46" s="60"/>
      <c r="G46" s="60"/>
      <c r="H46" s="60"/>
      <c r="I46" s="53">
        <v>90</v>
      </c>
      <c r="J46" s="53" t="s">
        <v>164</v>
      </c>
    </row>
    <row r="47" spans="1:10" ht="17.25" thickTop="1" x14ac:dyDescent="0.25"/>
  </sheetData>
  <mergeCells count="20">
    <mergeCell ref="D18:D23"/>
    <mergeCell ref="I42:I44"/>
    <mergeCell ref="J42:J44"/>
    <mergeCell ref="H6:H8"/>
    <mergeCell ref="J6:J8"/>
    <mergeCell ref="G8:G11"/>
    <mergeCell ref="F10:F15"/>
    <mergeCell ref="E6:E10"/>
    <mergeCell ref="F6:F9"/>
    <mergeCell ref="G6:G7"/>
    <mergeCell ref="B11:B17"/>
    <mergeCell ref="C11:C17"/>
    <mergeCell ref="E11:E17"/>
    <mergeCell ref="A3:J3"/>
    <mergeCell ref="A4:A5"/>
    <mergeCell ref="B4:H5"/>
    <mergeCell ref="I4:J4"/>
    <mergeCell ref="B6:B10"/>
    <mergeCell ref="C6:C10"/>
    <mergeCell ref="D6:D17"/>
  </mergeCells>
  <phoneticPr fontId="3"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2"/>
  <dimension ref="A1:F51"/>
  <sheetViews>
    <sheetView workbookViewId="0">
      <pane ySplit="3" topLeftCell="A7" activePane="bottomLeft" state="frozen"/>
      <selection pane="bottomLeft" activeCell="B13" sqref="B8:B13"/>
    </sheetView>
  </sheetViews>
  <sheetFormatPr defaultRowHeight="16.5" x14ac:dyDescent="0.25"/>
  <cols>
    <col min="1" max="2" width="14" customWidth="1"/>
    <col min="4" max="6" width="27.875" customWidth="1"/>
  </cols>
  <sheetData>
    <row r="1" spans="1:6" ht="25.5" x14ac:dyDescent="0.25">
      <c r="A1" s="114" t="s">
        <v>296</v>
      </c>
    </row>
    <row r="2" spans="1:6" ht="19.5" thickBot="1" x14ac:dyDescent="0.3">
      <c r="A2" s="22"/>
    </row>
    <row r="3" spans="1:6" ht="18" thickTop="1" thickBot="1" x14ac:dyDescent="0.3">
      <c r="A3" s="76" t="s">
        <v>165</v>
      </c>
      <c r="B3" s="62" t="s">
        <v>166</v>
      </c>
      <c r="C3" s="62" t="s">
        <v>1</v>
      </c>
      <c r="D3" s="62" t="s">
        <v>167</v>
      </c>
      <c r="E3" s="62" t="s">
        <v>168</v>
      </c>
      <c r="F3" s="77" t="s">
        <v>169</v>
      </c>
    </row>
    <row r="4" spans="1:6" ht="31.5" x14ac:dyDescent="0.25">
      <c r="A4" s="78">
        <v>800</v>
      </c>
      <c r="B4" s="63">
        <v>770</v>
      </c>
      <c r="C4" s="64">
        <v>53075</v>
      </c>
      <c r="D4" s="65" t="s">
        <v>170</v>
      </c>
      <c r="E4" s="70" t="s">
        <v>175</v>
      </c>
      <c r="F4" s="79" t="s">
        <v>180</v>
      </c>
    </row>
    <row r="5" spans="1:6" x14ac:dyDescent="0.25">
      <c r="A5" s="78">
        <v>790</v>
      </c>
      <c r="B5" s="63">
        <v>740</v>
      </c>
      <c r="C5" s="64">
        <v>52410</v>
      </c>
      <c r="D5" s="66"/>
      <c r="E5" s="66"/>
      <c r="F5" s="80"/>
    </row>
    <row r="6" spans="1:6" ht="47.25" x14ac:dyDescent="0.25">
      <c r="A6" s="78">
        <v>780</v>
      </c>
      <c r="B6" s="63">
        <v>710</v>
      </c>
      <c r="C6" s="64">
        <v>51745</v>
      </c>
      <c r="D6" s="67" t="s">
        <v>171</v>
      </c>
      <c r="E6" s="68" t="s">
        <v>176</v>
      </c>
      <c r="F6" s="81" t="s">
        <v>181</v>
      </c>
    </row>
    <row r="7" spans="1:6" x14ac:dyDescent="0.25">
      <c r="A7" s="78">
        <v>750</v>
      </c>
      <c r="B7" s="63">
        <v>680</v>
      </c>
      <c r="C7" s="64">
        <v>49745</v>
      </c>
      <c r="D7" s="66"/>
      <c r="E7" s="66"/>
      <c r="F7" s="80"/>
    </row>
    <row r="8" spans="1:6" ht="47.25" x14ac:dyDescent="0.25">
      <c r="A8" s="78">
        <v>730</v>
      </c>
      <c r="B8" s="63">
        <v>650</v>
      </c>
      <c r="C8" s="64">
        <v>48415</v>
      </c>
      <c r="D8" s="67" t="s">
        <v>172</v>
      </c>
      <c r="E8" s="68" t="s">
        <v>177</v>
      </c>
      <c r="F8" s="81"/>
    </row>
    <row r="9" spans="1:6" x14ac:dyDescent="0.25">
      <c r="A9" s="78">
        <v>710</v>
      </c>
      <c r="B9" s="63">
        <v>625</v>
      </c>
      <c r="C9" s="64">
        <v>47080</v>
      </c>
      <c r="D9" s="66"/>
      <c r="E9" s="66"/>
      <c r="F9" s="80"/>
    </row>
    <row r="10" spans="1:6" ht="31.5" x14ac:dyDescent="0.25">
      <c r="A10" s="78">
        <v>690</v>
      </c>
      <c r="B10" s="63">
        <v>600</v>
      </c>
      <c r="C10" s="64">
        <v>45750</v>
      </c>
      <c r="D10" s="67" t="s">
        <v>173</v>
      </c>
      <c r="E10" s="68" t="s">
        <v>178</v>
      </c>
      <c r="F10" s="80"/>
    </row>
    <row r="11" spans="1:6" x14ac:dyDescent="0.25">
      <c r="A11" s="78">
        <v>670</v>
      </c>
      <c r="B11" s="63">
        <v>575</v>
      </c>
      <c r="C11" s="64">
        <v>44420</v>
      </c>
      <c r="D11" s="66"/>
      <c r="E11" s="66"/>
      <c r="F11" s="80"/>
    </row>
    <row r="12" spans="1:6" ht="31.5" x14ac:dyDescent="0.25">
      <c r="A12" s="78">
        <v>650</v>
      </c>
      <c r="B12" s="63">
        <v>550</v>
      </c>
      <c r="C12" s="64">
        <v>43085</v>
      </c>
      <c r="D12" s="68" t="s">
        <v>174</v>
      </c>
      <c r="E12" s="68" t="s">
        <v>179</v>
      </c>
      <c r="F12" s="80"/>
    </row>
    <row r="13" spans="1:6" x14ac:dyDescent="0.25">
      <c r="A13" s="78">
        <v>630</v>
      </c>
      <c r="B13" s="63">
        <v>525</v>
      </c>
      <c r="C13" s="64">
        <v>41755</v>
      </c>
      <c r="D13" s="66"/>
      <c r="E13" s="66"/>
      <c r="F13" s="80"/>
    </row>
    <row r="14" spans="1:6" x14ac:dyDescent="0.25">
      <c r="A14" s="78">
        <v>610</v>
      </c>
      <c r="B14" s="63">
        <v>500</v>
      </c>
      <c r="C14" s="64">
        <v>40420</v>
      </c>
      <c r="D14" s="66"/>
      <c r="E14" s="68"/>
      <c r="F14" s="80"/>
    </row>
    <row r="15" spans="1:6" x14ac:dyDescent="0.25">
      <c r="A15" s="78">
        <v>590</v>
      </c>
      <c r="B15" s="63">
        <v>475</v>
      </c>
      <c r="C15" s="64">
        <v>39090</v>
      </c>
      <c r="D15" s="69"/>
      <c r="E15" s="66"/>
      <c r="F15" s="80"/>
    </row>
    <row r="16" spans="1:6" ht="31.5" x14ac:dyDescent="0.25">
      <c r="A16" s="78">
        <v>550</v>
      </c>
      <c r="B16" s="63">
        <v>450</v>
      </c>
      <c r="C16" s="64">
        <v>36425</v>
      </c>
      <c r="D16" s="65" t="s">
        <v>182</v>
      </c>
      <c r="E16" s="68"/>
      <c r="F16" s="80"/>
    </row>
    <row r="17" spans="1:6" ht="31.5" x14ac:dyDescent="0.25">
      <c r="A17" s="78">
        <v>535</v>
      </c>
      <c r="B17" s="63">
        <v>430</v>
      </c>
      <c r="C17" s="64">
        <v>35425</v>
      </c>
      <c r="D17" s="67" t="s">
        <v>183</v>
      </c>
      <c r="E17" s="66"/>
      <c r="F17" s="80"/>
    </row>
    <row r="18" spans="1:6" x14ac:dyDescent="0.25">
      <c r="A18" s="78">
        <v>520</v>
      </c>
      <c r="B18" s="63">
        <v>410</v>
      </c>
      <c r="C18" s="64">
        <v>34430</v>
      </c>
      <c r="D18" s="71"/>
      <c r="E18" s="66"/>
      <c r="F18" s="80"/>
    </row>
    <row r="19" spans="1:6" x14ac:dyDescent="0.25">
      <c r="A19" s="78">
        <v>505</v>
      </c>
      <c r="B19" s="63">
        <v>390</v>
      </c>
      <c r="C19" s="64">
        <v>33430</v>
      </c>
      <c r="D19" s="71"/>
      <c r="E19" s="66"/>
      <c r="F19" s="80"/>
    </row>
    <row r="20" spans="1:6" x14ac:dyDescent="0.25">
      <c r="A20" s="78">
        <v>490</v>
      </c>
      <c r="B20" s="63">
        <v>370</v>
      </c>
      <c r="C20" s="64">
        <v>32430</v>
      </c>
      <c r="D20" s="71"/>
      <c r="E20" s="66"/>
      <c r="F20" s="80"/>
    </row>
    <row r="21" spans="1:6" x14ac:dyDescent="0.25">
      <c r="A21" s="78">
        <v>475</v>
      </c>
      <c r="B21" s="63">
        <v>350</v>
      </c>
      <c r="C21" s="64">
        <v>31430</v>
      </c>
      <c r="D21" s="72"/>
      <c r="E21" s="66"/>
      <c r="F21" s="80"/>
    </row>
    <row r="22" spans="1:6" x14ac:dyDescent="0.25">
      <c r="A22" s="78">
        <v>460</v>
      </c>
      <c r="B22" s="63">
        <v>330</v>
      </c>
      <c r="C22" s="64">
        <v>30430</v>
      </c>
      <c r="D22" s="198" t="s">
        <v>184</v>
      </c>
      <c r="E22" s="66"/>
      <c r="F22" s="80"/>
    </row>
    <row r="23" spans="1:6" x14ac:dyDescent="0.25">
      <c r="A23" s="78">
        <v>445</v>
      </c>
      <c r="B23" s="63">
        <v>310</v>
      </c>
      <c r="C23" s="64">
        <v>29435</v>
      </c>
      <c r="D23" s="199"/>
      <c r="E23" s="66"/>
      <c r="F23" s="80"/>
    </row>
    <row r="24" spans="1:6" x14ac:dyDescent="0.25">
      <c r="A24" s="78">
        <v>430</v>
      </c>
      <c r="B24" s="63">
        <v>290</v>
      </c>
      <c r="C24" s="64">
        <v>28435</v>
      </c>
      <c r="D24" s="199"/>
      <c r="E24" s="66"/>
      <c r="F24" s="80"/>
    </row>
    <row r="25" spans="1:6" x14ac:dyDescent="0.25">
      <c r="A25" s="78">
        <v>415</v>
      </c>
      <c r="B25" s="63">
        <v>275</v>
      </c>
      <c r="C25" s="64">
        <v>27435</v>
      </c>
      <c r="D25" s="199"/>
      <c r="E25" s="66"/>
      <c r="F25" s="80"/>
    </row>
    <row r="26" spans="1:6" x14ac:dyDescent="0.25">
      <c r="A26" s="78">
        <v>400</v>
      </c>
      <c r="B26" s="63">
        <v>260</v>
      </c>
      <c r="C26" s="64">
        <v>26435</v>
      </c>
      <c r="D26" s="199"/>
      <c r="E26" s="66"/>
      <c r="F26" s="80"/>
    </row>
    <row r="27" spans="1:6" x14ac:dyDescent="0.25">
      <c r="A27" s="78">
        <v>385</v>
      </c>
      <c r="B27" s="63">
        <v>245</v>
      </c>
      <c r="C27" s="64">
        <v>25435</v>
      </c>
      <c r="D27" s="200"/>
      <c r="E27" s="66"/>
      <c r="F27" s="80"/>
    </row>
    <row r="28" spans="1:6" ht="31.5" x14ac:dyDescent="0.25">
      <c r="A28" s="78">
        <v>370</v>
      </c>
      <c r="B28" s="63">
        <v>230</v>
      </c>
      <c r="C28" s="64">
        <v>24440</v>
      </c>
      <c r="D28" s="65" t="s">
        <v>185</v>
      </c>
      <c r="E28" s="66"/>
      <c r="F28" s="80"/>
    </row>
    <row r="29" spans="1:6" x14ac:dyDescent="0.25">
      <c r="A29" s="78">
        <v>360</v>
      </c>
      <c r="B29" s="63">
        <v>220</v>
      </c>
      <c r="C29" s="64">
        <v>23770</v>
      </c>
      <c r="D29" s="71"/>
      <c r="E29" s="66"/>
      <c r="F29" s="80"/>
    </row>
    <row r="30" spans="1:6" ht="63" x14ac:dyDescent="0.25">
      <c r="A30" s="78">
        <v>350</v>
      </c>
      <c r="B30" s="63">
        <v>210</v>
      </c>
      <c r="C30" s="64">
        <v>23105</v>
      </c>
      <c r="D30" s="68" t="s">
        <v>186</v>
      </c>
      <c r="E30" s="66"/>
      <c r="F30" s="80"/>
    </row>
    <row r="31" spans="1:6" x14ac:dyDescent="0.25">
      <c r="A31" s="78">
        <v>340</v>
      </c>
      <c r="B31" s="63">
        <v>200</v>
      </c>
      <c r="C31" s="64">
        <v>22440</v>
      </c>
      <c r="D31" s="71"/>
      <c r="E31" s="66"/>
      <c r="F31" s="80"/>
    </row>
    <row r="32" spans="1:6" x14ac:dyDescent="0.25">
      <c r="A32" s="78">
        <v>330</v>
      </c>
      <c r="B32" s="63">
        <v>190</v>
      </c>
      <c r="C32" s="64">
        <v>21775</v>
      </c>
      <c r="D32" s="71"/>
      <c r="E32" s="66"/>
      <c r="F32" s="80"/>
    </row>
    <row r="33" spans="1:6" x14ac:dyDescent="0.25">
      <c r="A33" s="78">
        <v>320</v>
      </c>
      <c r="B33" s="63">
        <v>180</v>
      </c>
      <c r="C33" s="64">
        <v>21110</v>
      </c>
      <c r="D33" s="71"/>
      <c r="E33" s="66"/>
      <c r="F33" s="80"/>
    </row>
    <row r="34" spans="1:6" x14ac:dyDescent="0.25">
      <c r="A34" s="78">
        <v>310</v>
      </c>
      <c r="B34" s="63">
        <v>170</v>
      </c>
      <c r="C34" s="64">
        <v>20440</v>
      </c>
      <c r="D34" s="71"/>
      <c r="E34" s="66"/>
      <c r="F34" s="80"/>
    </row>
    <row r="35" spans="1:6" x14ac:dyDescent="0.25">
      <c r="A35" s="78">
        <v>300</v>
      </c>
      <c r="B35" s="63">
        <v>160</v>
      </c>
      <c r="C35" s="64">
        <v>19775</v>
      </c>
      <c r="D35" s="71"/>
      <c r="E35" s="66"/>
      <c r="F35" s="80"/>
    </row>
    <row r="36" spans="1:6" x14ac:dyDescent="0.25">
      <c r="A36" s="78">
        <v>290</v>
      </c>
      <c r="B36" s="63">
        <v>150</v>
      </c>
      <c r="C36" s="64">
        <v>19110</v>
      </c>
      <c r="D36" s="71"/>
      <c r="E36" s="66"/>
      <c r="F36" s="80"/>
    </row>
    <row r="37" spans="1:6" x14ac:dyDescent="0.25">
      <c r="A37" s="78">
        <v>280</v>
      </c>
      <c r="B37" s="63">
        <v>140</v>
      </c>
      <c r="C37" s="64">
        <v>18445</v>
      </c>
      <c r="D37" s="71"/>
      <c r="E37" s="66"/>
      <c r="F37" s="80"/>
    </row>
    <row r="38" spans="1:6" x14ac:dyDescent="0.25">
      <c r="A38" s="78">
        <v>270</v>
      </c>
      <c r="B38" s="63">
        <v>130</v>
      </c>
      <c r="C38" s="64">
        <v>17780</v>
      </c>
      <c r="D38" s="71"/>
      <c r="E38" s="66"/>
      <c r="F38" s="80"/>
    </row>
    <row r="39" spans="1:6" x14ac:dyDescent="0.25">
      <c r="A39" s="78">
        <v>260</v>
      </c>
      <c r="B39" s="63">
        <v>120</v>
      </c>
      <c r="C39" s="64">
        <v>17110</v>
      </c>
      <c r="D39" s="71"/>
      <c r="E39" s="66"/>
      <c r="F39" s="80"/>
    </row>
    <row r="40" spans="1:6" x14ac:dyDescent="0.25">
      <c r="A40" s="78">
        <v>250</v>
      </c>
      <c r="B40" s="63">
        <v>110</v>
      </c>
      <c r="C40" s="64">
        <v>16445</v>
      </c>
      <c r="D40" s="71"/>
      <c r="E40" s="66"/>
      <c r="F40" s="80"/>
    </row>
    <row r="41" spans="1:6" x14ac:dyDescent="0.25">
      <c r="A41" s="78">
        <v>240</v>
      </c>
      <c r="B41" s="63">
        <v>100</v>
      </c>
      <c r="C41" s="64">
        <v>15780</v>
      </c>
      <c r="D41" s="71"/>
      <c r="E41" s="66"/>
      <c r="F41" s="80"/>
    </row>
    <row r="42" spans="1:6" x14ac:dyDescent="0.25">
      <c r="A42" s="78">
        <v>230</v>
      </c>
      <c r="B42" s="63">
        <v>90</v>
      </c>
      <c r="C42" s="64">
        <v>15115</v>
      </c>
      <c r="D42" s="72"/>
      <c r="E42" s="66"/>
      <c r="F42" s="80"/>
    </row>
    <row r="43" spans="1:6" x14ac:dyDescent="0.25">
      <c r="A43" s="78">
        <v>220</v>
      </c>
      <c r="B43" s="73"/>
      <c r="C43" s="74"/>
      <c r="D43" s="75"/>
      <c r="E43" s="66"/>
      <c r="F43" s="80"/>
    </row>
    <row r="44" spans="1:6" x14ac:dyDescent="0.25">
      <c r="A44" s="78">
        <v>210</v>
      </c>
      <c r="B44" s="73"/>
      <c r="C44" s="74"/>
      <c r="D44" s="75"/>
      <c r="E44" s="66"/>
      <c r="F44" s="80"/>
    </row>
    <row r="45" spans="1:6" x14ac:dyDescent="0.25">
      <c r="A45" s="78">
        <v>200</v>
      </c>
      <c r="B45" s="73"/>
      <c r="C45" s="74"/>
      <c r="D45" s="75"/>
      <c r="E45" s="66"/>
      <c r="F45" s="80"/>
    </row>
    <row r="46" spans="1:6" x14ac:dyDescent="0.25">
      <c r="A46" s="78">
        <v>190</v>
      </c>
      <c r="B46" s="73"/>
      <c r="C46" s="74"/>
      <c r="D46" s="75"/>
      <c r="E46" s="66"/>
      <c r="F46" s="80"/>
    </row>
    <row r="47" spans="1:6" x14ac:dyDescent="0.25">
      <c r="A47" s="78">
        <v>180</v>
      </c>
      <c r="B47" s="73"/>
      <c r="C47" s="74"/>
      <c r="D47" s="75"/>
      <c r="E47" s="66"/>
      <c r="F47" s="80"/>
    </row>
    <row r="48" spans="1:6" x14ac:dyDescent="0.25">
      <c r="A48" s="78">
        <v>170</v>
      </c>
      <c r="B48" s="73"/>
      <c r="C48" s="74"/>
      <c r="D48" s="75"/>
      <c r="E48" s="66"/>
      <c r="F48" s="80"/>
    </row>
    <row r="49" spans="1:6" ht="17.25" thickBot="1" x14ac:dyDescent="0.3">
      <c r="A49" s="82">
        <v>160</v>
      </c>
      <c r="B49" s="83"/>
      <c r="C49" s="84"/>
      <c r="D49" s="85"/>
      <c r="E49" s="86"/>
      <c r="F49" s="87"/>
    </row>
    <row r="50" spans="1:6" ht="17.25" thickTop="1" x14ac:dyDescent="0.25"/>
    <row r="51" spans="1:6" x14ac:dyDescent="0.25">
      <c r="A51" s="115" t="s">
        <v>187</v>
      </c>
    </row>
  </sheetData>
  <mergeCells count="1">
    <mergeCell ref="D22:D27"/>
  </mergeCells>
  <phoneticPr fontId="3"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3"/>
  <dimension ref="A1:L37"/>
  <sheetViews>
    <sheetView topLeftCell="A16" workbookViewId="0">
      <selection activeCell="D14" sqref="D14"/>
    </sheetView>
  </sheetViews>
  <sheetFormatPr defaultRowHeight="16.5" x14ac:dyDescent="0.25"/>
  <cols>
    <col min="12" max="12" width="41.5" style="6" customWidth="1"/>
  </cols>
  <sheetData>
    <row r="1" spans="1:12" ht="25.5" x14ac:dyDescent="0.25">
      <c r="A1" s="114" t="s">
        <v>188</v>
      </c>
    </row>
    <row r="2" spans="1:12" ht="19.5" thickBot="1" x14ac:dyDescent="0.3">
      <c r="A2" s="22"/>
    </row>
    <row r="3" spans="1:12" ht="17.25" thickBot="1" x14ac:dyDescent="0.3">
      <c r="A3" s="88" t="s">
        <v>189</v>
      </c>
      <c r="B3" s="89" t="s">
        <v>190</v>
      </c>
      <c r="C3" s="201"/>
      <c r="D3" s="202"/>
      <c r="E3" s="202"/>
      <c r="F3" s="202"/>
      <c r="G3" s="202"/>
      <c r="H3" s="202"/>
      <c r="I3" s="202"/>
      <c r="J3" s="202"/>
      <c r="K3" s="203"/>
      <c r="L3" s="91" t="s">
        <v>191</v>
      </c>
    </row>
    <row r="4" spans="1:12" ht="29.25" thickBot="1" x14ac:dyDescent="0.3">
      <c r="A4" s="92" t="s">
        <v>192</v>
      </c>
      <c r="B4" s="93">
        <v>800</v>
      </c>
      <c r="C4" s="91"/>
      <c r="D4" s="94"/>
      <c r="E4" s="91"/>
      <c r="F4" s="91"/>
      <c r="G4" s="91"/>
      <c r="H4" s="91"/>
      <c r="I4" s="91"/>
      <c r="J4" s="91"/>
      <c r="K4" s="95"/>
      <c r="L4" s="90" t="s">
        <v>193</v>
      </c>
    </row>
    <row r="5" spans="1:12" ht="17.25" thickBot="1" x14ac:dyDescent="0.3">
      <c r="A5" s="92" t="s">
        <v>199</v>
      </c>
      <c r="B5" s="93">
        <v>790</v>
      </c>
      <c r="C5" s="97"/>
      <c r="D5" s="204"/>
      <c r="E5" s="91"/>
      <c r="F5" s="91"/>
      <c r="G5" s="91"/>
      <c r="H5" s="91"/>
      <c r="I5" s="91"/>
      <c r="J5" s="91"/>
      <c r="K5" s="95"/>
      <c r="L5" s="96"/>
    </row>
    <row r="6" spans="1:12" ht="43.5" thickBot="1" x14ac:dyDescent="0.3">
      <c r="A6" s="92" t="s">
        <v>200</v>
      </c>
      <c r="B6" s="93">
        <v>780</v>
      </c>
      <c r="C6" s="97"/>
      <c r="D6" s="205"/>
      <c r="E6" s="91"/>
      <c r="F6" s="91"/>
      <c r="G6" s="91"/>
      <c r="H6" s="91"/>
      <c r="I6" s="91"/>
      <c r="J6" s="91"/>
      <c r="K6" s="95"/>
      <c r="L6" s="90" t="s">
        <v>194</v>
      </c>
    </row>
    <row r="7" spans="1:12" ht="17.25" thickBot="1" x14ac:dyDescent="0.3">
      <c r="A7" s="92" t="s">
        <v>201</v>
      </c>
      <c r="B7" s="93">
        <v>750</v>
      </c>
      <c r="C7" s="97"/>
      <c r="D7" s="205"/>
      <c r="E7" s="91"/>
      <c r="F7" s="91"/>
      <c r="G7" s="91"/>
      <c r="H7" s="91"/>
      <c r="I7" s="91"/>
      <c r="J7" s="91"/>
      <c r="K7" s="95"/>
      <c r="L7" s="96"/>
    </row>
    <row r="8" spans="1:12" ht="43.5" thickBot="1" x14ac:dyDescent="0.3">
      <c r="A8" s="92" t="s">
        <v>202</v>
      </c>
      <c r="B8" s="93">
        <v>730</v>
      </c>
      <c r="C8" s="97"/>
      <c r="D8" s="205"/>
      <c r="E8" s="91"/>
      <c r="F8" s="94"/>
      <c r="G8" s="91"/>
      <c r="H8" s="91"/>
      <c r="I8" s="91"/>
      <c r="J8" s="91"/>
      <c r="K8" s="95"/>
      <c r="L8" s="90" t="s">
        <v>195</v>
      </c>
    </row>
    <row r="9" spans="1:12" ht="17.25" thickBot="1" x14ac:dyDescent="0.3">
      <c r="A9" s="92" t="s">
        <v>203</v>
      </c>
      <c r="B9" s="93">
        <v>710</v>
      </c>
      <c r="C9" s="97"/>
      <c r="D9" s="206"/>
      <c r="E9" s="97"/>
      <c r="F9" s="204"/>
      <c r="G9" s="91"/>
      <c r="H9" s="91"/>
      <c r="I9" s="91"/>
      <c r="J9" s="91"/>
      <c r="K9" s="95"/>
      <c r="L9" s="96"/>
    </row>
    <row r="10" spans="1:12" ht="29.25" thickBot="1" x14ac:dyDescent="0.3">
      <c r="A10" s="92" t="s">
        <v>204</v>
      </c>
      <c r="B10" s="93">
        <v>690</v>
      </c>
      <c r="C10" s="98"/>
      <c r="D10" s="99" t="s">
        <v>133</v>
      </c>
      <c r="E10" s="97"/>
      <c r="F10" s="205"/>
      <c r="G10" s="91"/>
      <c r="H10" s="91"/>
      <c r="I10" s="91"/>
      <c r="J10" s="91"/>
      <c r="K10" s="95"/>
      <c r="L10" s="90" t="s">
        <v>196</v>
      </c>
    </row>
    <row r="11" spans="1:12" ht="17.25" thickBot="1" x14ac:dyDescent="0.3">
      <c r="A11" s="92" t="s">
        <v>207</v>
      </c>
      <c r="B11" s="93">
        <v>670</v>
      </c>
      <c r="C11" s="98"/>
      <c r="D11" s="100"/>
      <c r="E11" s="97"/>
      <c r="F11" s="205"/>
      <c r="G11" s="91"/>
      <c r="H11" s="91"/>
      <c r="I11" s="91"/>
      <c r="J11" s="91"/>
      <c r="K11" s="95"/>
      <c r="L11" s="96"/>
    </row>
    <row r="12" spans="1:12" ht="29.25" thickBot="1" x14ac:dyDescent="0.3">
      <c r="A12" s="92" t="s">
        <v>208</v>
      </c>
      <c r="B12" s="93">
        <v>650</v>
      </c>
      <c r="C12" s="98"/>
      <c r="D12" s="101" t="s">
        <v>205</v>
      </c>
      <c r="E12" s="97"/>
      <c r="F12" s="205"/>
      <c r="G12" s="91"/>
      <c r="H12" s="91"/>
      <c r="I12" s="91"/>
      <c r="J12" s="91"/>
      <c r="K12" s="95"/>
      <c r="L12" s="90" t="s">
        <v>197</v>
      </c>
    </row>
    <row r="13" spans="1:12" ht="17.25" thickBot="1" x14ac:dyDescent="0.3">
      <c r="A13" s="92" t="s">
        <v>209</v>
      </c>
      <c r="B13" s="93">
        <v>630</v>
      </c>
      <c r="C13" s="98"/>
      <c r="D13" s="100"/>
      <c r="E13" s="97"/>
      <c r="F13" s="205"/>
      <c r="G13" s="91"/>
      <c r="H13" s="91"/>
      <c r="I13" s="91"/>
      <c r="J13" s="91"/>
      <c r="K13" s="95"/>
      <c r="L13" s="96"/>
    </row>
    <row r="14" spans="1:12" ht="17.25" thickBot="1" x14ac:dyDescent="0.3">
      <c r="A14" s="92" t="s">
        <v>210</v>
      </c>
      <c r="B14" s="93">
        <v>610</v>
      </c>
      <c r="C14" s="98"/>
      <c r="D14" s="99" t="s">
        <v>206</v>
      </c>
      <c r="E14" s="97"/>
      <c r="F14" s="205"/>
      <c r="G14" s="91"/>
      <c r="H14" s="94"/>
      <c r="I14" s="91"/>
      <c r="J14" s="91"/>
      <c r="K14" s="95"/>
      <c r="L14" s="90" t="s">
        <v>198</v>
      </c>
    </row>
    <row r="15" spans="1:12" ht="17.25" thickBot="1" x14ac:dyDescent="0.3">
      <c r="A15" s="92" t="s">
        <v>211</v>
      </c>
      <c r="B15" s="93">
        <v>590</v>
      </c>
      <c r="C15" s="98"/>
      <c r="D15" s="102"/>
      <c r="E15" s="97"/>
      <c r="F15" s="206"/>
      <c r="G15" s="97"/>
      <c r="H15" s="204"/>
      <c r="I15" s="91"/>
      <c r="J15" s="91"/>
      <c r="K15" s="95"/>
      <c r="L15" s="96"/>
    </row>
    <row r="16" spans="1:12" ht="17.25" thickBot="1" x14ac:dyDescent="0.3">
      <c r="A16" s="92" t="s">
        <v>212</v>
      </c>
      <c r="B16" s="93">
        <v>550</v>
      </c>
      <c r="C16" s="91"/>
      <c r="D16" s="91"/>
      <c r="E16" s="98"/>
      <c r="F16" s="103" t="s">
        <v>133</v>
      </c>
      <c r="G16" s="97"/>
      <c r="H16" s="205"/>
      <c r="I16" s="91"/>
      <c r="J16" s="94"/>
      <c r="K16" s="95"/>
      <c r="L16" s="96"/>
    </row>
    <row r="17" spans="1:12" ht="17.25" thickBot="1" x14ac:dyDescent="0.3">
      <c r="A17" s="92" t="s">
        <v>214</v>
      </c>
      <c r="B17" s="93">
        <v>535</v>
      </c>
      <c r="C17" s="91"/>
      <c r="D17" s="91"/>
      <c r="E17" s="98"/>
      <c r="F17" s="100"/>
      <c r="G17" s="97"/>
      <c r="H17" s="205"/>
      <c r="I17" s="97"/>
      <c r="J17" s="204"/>
      <c r="K17" s="95"/>
      <c r="L17" s="96"/>
    </row>
    <row r="18" spans="1:12" ht="17.25" thickBot="1" x14ac:dyDescent="0.3">
      <c r="A18" s="92" t="s">
        <v>215</v>
      </c>
      <c r="B18" s="93">
        <v>520</v>
      </c>
      <c r="C18" s="91"/>
      <c r="D18" s="91"/>
      <c r="E18" s="98"/>
      <c r="F18" s="104" t="s">
        <v>213</v>
      </c>
      <c r="G18" s="97"/>
      <c r="H18" s="205"/>
      <c r="I18" s="97"/>
      <c r="J18" s="205"/>
      <c r="K18" s="95"/>
      <c r="L18" s="96"/>
    </row>
    <row r="19" spans="1:12" ht="17.25" thickBot="1" x14ac:dyDescent="0.3">
      <c r="A19" s="92" t="s">
        <v>216</v>
      </c>
      <c r="B19" s="93">
        <v>505</v>
      </c>
      <c r="C19" s="91"/>
      <c r="D19" s="91"/>
      <c r="E19" s="98"/>
      <c r="F19" s="100"/>
      <c r="G19" s="97"/>
      <c r="H19" s="205"/>
      <c r="I19" s="97"/>
      <c r="J19" s="205"/>
      <c r="K19" s="95"/>
      <c r="L19" s="96"/>
    </row>
    <row r="20" spans="1:12" ht="17.25" thickBot="1" x14ac:dyDescent="0.3">
      <c r="A20" s="92" t="s">
        <v>217</v>
      </c>
      <c r="B20" s="93">
        <v>490</v>
      </c>
      <c r="C20" s="91"/>
      <c r="D20" s="91"/>
      <c r="E20" s="98"/>
      <c r="F20" s="103" t="s">
        <v>206</v>
      </c>
      <c r="G20" s="97"/>
      <c r="H20" s="206"/>
      <c r="I20" s="97"/>
      <c r="J20" s="205"/>
      <c r="K20" s="95"/>
      <c r="L20" s="96"/>
    </row>
    <row r="21" spans="1:12" ht="17.25" thickBot="1" x14ac:dyDescent="0.3">
      <c r="A21" s="92" t="s">
        <v>218</v>
      </c>
      <c r="B21" s="93">
        <v>475</v>
      </c>
      <c r="C21" s="91"/>
      <c r="D21" s="91"/>
      <c r="E21" s="98"/>
      <c r="F21" s="100"/>
      <c r="G21" s="98"/>
      <c r="H21" s="103" t="s">
        <v>133</v>
      </c>
      <c r="I21" s="97"/>
      <c r="J21" s="205"/>
      <c r="K21" s="95"/>
      <c r="L21" s="96"/>
    </row>
    <row r="22" spans="1:12" ht="17.25" thickBot="1" x14ac:dyDescent="0.3">
      <c r="A22" s="92" t="s">
        <v>220</v>
      </c>
      <c r="B22" s="93">
        <v>460</v>
      </c>
      <c r="C22" s="91"/>
      <c r="D22" s="91"/>
      <c r="E22" s="98"/>
      <c r="F22" s="100"/>
      <c r="G22" s="98"/>
      <c r="H22" s="100"/>
      <c r="I22" s="97"/>
      <c r="J22" s="206"/>
      <c r="K22" s="95"/>
      <c r="L22" s="96"/>
    </row>
    <row r="23" spans="1:12" ht="17.25" thickBot="1" x14ac:dyDescent="0.3">
      <c r="A23" s="92" t="s">
        <v>221</v>
      </c>
      <c r="B23" s="93">
        <v>445</v>
      </c>
      <c r="C23" s="91"/>
      <c r="D23" s="91"/>
      <c r="E23" s="98"/>
      <c r="F23" s="102"/>
      <c r="G23" s="98"/>
      <c r="H23" s="104" t="s">
        <v>219</v>
      </c>
      <c r="I23" s="98"/>
      <c r="J23" s="103" t="s">
        <v>222</v>
      </c>
      <c r="K23" s="95"/>
      <c r="L23" s="96"/>
    </row>
    <row r="24" spans="1:12" ht="17.25" thickBot="1" x14ac:dyDescent="0.3">
      <c r="A24" s="92" t="s">
        <v>224</v>
      </c>
      <c r="B24" s="93">
        <v>430</v>
      </c>
      <c r="C24" s="91"/>
      <c r="D24" s="91"/>
      <c r="E24" s="91"/>
      <c r="F24" s="91"/>
      <c r="G24" s="98"/>
      <c r="H24" s="100"/>
      <c r="I24" s="98"/>
      <c r="J24" s="100"/>
      <c r="K24" s="95"/>
      <c r="L24" s="96"/>
    </row>
    <row r="25" spans="1:12" ht="17.25" thickBot="1" x14ac:dyDescent="0.3">
      <c r="A25" s="92" t="s">
        <v>225</v>
      </c>
      <c r="B25" s="93">
        <v>415</v>
      </c>
      <c r="C25" s="91"/>
      <c r="D25" s="91"/>
      <c r="E25" s="91"/>
      <c r="F25" s="91"/>
      <c r="G25" s="98"/>
      <c r="H25" s="103" t="s">
        <v>206</v>
      </c>
      <c r="I25" s="98"/>
      <c r="J25" s="104" t="s">
        <v>223</v>
      </c>
      <c r="K25" s="95"/>
      <c r="L25" s="96"/>
    </row>
    <row r="26" spans="1:12" ht="17.25" thickBot="1" x14ac:dyDescent="0.3">
      <c r="A26" s="92" t="s">
        <v>226</v>
      </c>
      <c r="B26" s="93">
        <v>400</v>
      </c>
      <c r="C26" s="91"/>
      <c r="D26" s="91"/>
      <c r="E26" s="91"/>
      <c r="F26" s="91"/>
      <c r="G26" s="98"/>
      <c r="H26" s="100"/>
      <c r="I26" s="98"/>
      <c r="J26" s="100"/>
      <c r="K26" s="95"/>
      <c r="L26" s="96"/>
    </row>
    <row r="27" spans="1:12" ht="17.25" thickBot="1" x14ac:dyDescent="0.3">
      <c r="A27" s="92" t="s">
        <v>227</v>
      </c>
      <c r="B27" s="93">
        <v>385</v>
      </c>
      <c r="C27" s="91"/>
      <c r="D27" s="91"/>
      <c r="E27" s="91"/>
      <c r="F27" s="91"/>
      <c r="G27" s="98"/>
      <c r="H27" s="102"/>
      <c r="I27" s="98"/>
      <c r="J27" s="103" t="s">
        <v>206</v>
      </c>
      <c r="K27" s="95"/>
      <c r="L27" s="96"/>
    </row>
    <row r="28" spans="1:12" ht="17.25" thickBot="1" x14ac:dyDescent="0.3">
      <c r="A28" s="92" t="s">
        <v>228</v>
      </c>
      <c r="B28" s="93">
        <v>370</v>
      </c>
      <c r="C28" s="91"/>
      <c r="D28" s="91"/>
      <c r="E28" s="91"/>
      <c r="F28" s="91"/>
      <c r="G28" s="91"/>
      <c r="H28" s="91"/>
      <c r="I28" s="98"/>
      <c r="J28" s="100"/>
      <c r="K28" s="95"/>
      <c r="L28" s="96"/>
    </row>
    <row r="29" spans="1:12" ht="17.25" thickBot="1" x14ac:dyDescent="0.3">
      <c r="A29" s="92" t="s">
        <v>229</v>
      </c>
      <c r="B29" s="93">
        <v>360</v>
      </c>
      <c r="C29" s="91"/>
      <c r="D29" s="91"/>
      <c r="E29" s="91"/>
      <c r="F29" s="91"/>
      <c r="G29" s="91"/>
      <c r="H29" s="91"/>
      <c r="I29" s="98"/>
      <c r="J29" s="100"/>
      <c r="K29" s="95"/>
      <c r="L29" s="96"/>
    </row>
    <row r="30" spans="1:12" ht="17.25" thickBot="1" x14ac:dyDescent="0.3">
      <c r="A30" s="92" t="s">
        <v>230</v>
      </c>
      <c r="B30" s="93">
        <v>350</v>
      </c>
      <c r="C30" s="91"/>
      <c r="D30" s="91"/>
      <c r="E30" s="91"/>
      <c r="F30" s="91"/>
      <c r="G30" s="91"/>
      <c r="H30" s="91"/>
      <c r="I30" s="98"/>
      <c r="J30" s="100"/>
      <c r="K30" s="95"/>
      <c r="L30" s="96"/>
    </row>
    <row r="31" spans="1:12" ht="17.25" thickBot="1" x14ac:dyDescent="0.3">
      <c r="A31" s="92" t="s">
        <v>231</v>
      </c>
      <c r="B31" s="93">
        <v>340</v>
      </c>
      <c r="C31" s="91"/>
      <c r="D31" s="91"/>
      <c r="E31" s="91"/>
      <c r="F31" s="91"/>
      <c r="G31" s="91"/>
      <c r="H31" s="91"/>
      <c r="I31" s="98"/>
      <c r="J31" s="100"/>
      <c r="K31" s="95"/>
      <c r="L31" s="96"/>
    </row>
    <row r="32" spans="1:12" ht="17.25" thickBot="1" x14ac:dyDescent="0.3">
      <c r="A32" s="92" t="s">
        <v>232</v>
      </c>
      <c r="B32" s="93">
        <v>330</v>
      </c>
      <c r="C32" s="91"/>
      <c r="D32" s="91"/>
      <c r="E32" s="91"/>
      <c r="F32" s="91"/>
      <c r="G32" s="91"/>
      <c r="H32" s="91"/>
      <c r="I32" s="98"/>
      <c r="J32" s="100"/>
      <c r="K32" s="95"/>
      <c r="L32" s="96"/>
    </row>
    <row r="33" spans="1:12" ht="17.25" thickBot="1" x14ac:dyDescent="0.3">
      <c r="A33" s="92" t="s">
        <v>233</v>
      </c>
      <c r="B33" s="93">
        <v>320</v>
      </c>
      <c r="C33" s="91"/>
      <c r="D33" s="91"/>
      <c r="E33" s="91"/>
      <c r="F33" s="91"/>
      <c r="G33" s="91"/>
      <c r="H33" s="91"/>
      <c r="I33" s="98"/>
      <c r="J33" s="100"/>
      <c r="K33" s="95"/>
      <c r="L33" s="96"/>
    </row>
    <row r="34" spans="1:12" ht="17.25" thickBot="1" x14ac:dyDescent="0.3">
      <c r="A34" s="92" t="s">
        <v>234</v>
      </c>
      <c r="B34" s="93">
        <v>310</v>
      </c>
      <c r="C34" s="91"/>
      <c r="D34" s="91"/>
      <c r="E34" s="91"/>
      <c r="F34" s="91"/>
      <c r="G34" s="91"/>
      <c r="H34" s="91"/>
      <c r="I34" s="98"/>
      <c r="J34" s="100"/>
      <c r="K34" s="95"/>
      <c r="L34" s="96"/>
    </row>
    <row r="35" spans="1:12" ht="17.25" thickBot="1" x14ac:dyDescent="0.3">
      <c r="A35" s="92" t="s">
        <v>235</v>
      </c>
      <c r="B35" s="93">
        <v>300</v>
      </c>
      <c r="C35" s="91"/>
      <c r="D35" s="91"/>
      <c r="E35" s="91"/>
      <c r="F35" s="91"/>
      <c r="G35" s="91"/>
      <c r="H35" s="91"/>
      <c r="I35" s="98"/>
      <c r="J35" s="100"/>
      <c r="K35" s="95"/>
      <c r="L35" s="96"/>
    </row>
    <row r="36" spans="1:12" ht="17.25" thickBot="1" x14ac:dyDescent="0.3">
      <c r="A36" s="92" t="s">
        <v>236</v>
      </c>
      <c r="B36" s="93">
        <v>290</v>
      </c>
      <c r="C36" s="91"/>
      <c r="D36" s="91"/>
      <c r="E36" s="91"/>
      <c r="F36" s="91"/>
      <c r="G36" s="91"/>
      <c r="H36" s="91"/>
      <c r="I36" s="98"/>
      <c r="J36" s="100"/>
      <c r="K36" s="95"/>
      <c r="L36" s="96"/>
    </row>
    <row r="37" spans="1:12" ht="17.25" thickBot="1" x14ac:dyDescent="0.3">
      <c r="A37" s="92" t="s">
        <v>237</v>
      </c>
      <c r="B37" s="93">
        <v>280</v>
      </c>
      <c r="C37" s="105"/>
      <c r="D37" s="105"/>
      <c r="E37" s="105"/>
      <c r="F37" s="105"/>
      <c r="G37" s="105"/>
      <c r="H37" s="105"/>
      <c r="I37" s="106"/>
      <c r="J37" s="102"/>
      <c r="K37" s="107"/>
      <c r="L37" s="96"/>
    </row>
  </sheetData>
  <mergeCells count="5">
    <mergeCell ref="C3:K3"/>
    <mergeCell ref="D5:D9"/>
    <mergeCell ref="F9:F15"/>
    <mergeCell ref="H15:H20"/>
    <mergeCell ref="J17:J22"/>
  </mergeCells>
  <phoneticPr fontId="3"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4"/>
  <dimension ref="A1:E20"/>
  <sheetViews>
    <sheetView workbookViewId="0">
      <selection activeCell="D8" sqref="D8:D9"/>
    </sheetView>
  </sheetViews>
  <sheetFormatPr defaultRowHeight="16.5" x14ac:dyDescent="0.25"/>
  <cols>
    <col min="2" max="2" width="29.125" customWidth="1"/>
    <col min="4" max="4" width="8.625" customWidth="1"/>
    <col min="5" max="5" width="20.875" customWidth="1"/>
  </cols>
  <sheetData>
    <row r="1" spans="1:5" ht="25.5" x14ac:dyDescent="0.25">
      <c r="A1" s="114" t="s">
        <v>238</v>
      </c>
    </row>
    <row r="2" spans="1:5" ht="18.75" x14ac:dyDescent="0.25">
      <c r="A2" s="22"/>
    </row>
    <row r="3" spans="1:5" x14ac:dyDescent="0.25">
      <c r="A3" s="226" t="s">
        <v>238</v>
      </c>
      <c r="B3" s="227"/>
      <c r="C3" s="226" t="s">
        <v>239</v>
      </c>
      <c r="D3" s="230"/>
      <c r="E3" s="227"/>
    </row>
    <row r="4" spans="1:5" x14ac:dyDescent="0.25">
      <c r="A4" s="228"/>
      <c r="B4" s="229"/>
      <c r="C4" s="228"/>
      <c r="D4" s="231"/>
      <c r="E4" s="229"/>
    </row>
    <row r="5" spans="1:5" x14ac:dyDescent="0.25">
      <c r="A5" s="219" t="s">
        <v>240</v>
      </c>
      <c r="B5" s="108" t="s">
        <v>241</v>
      </c>
      <c r="C5" s="223" t="s">
        <v>243</v>
      </c>
      <c r="D5" s="223" t="s">
        <v>244</v>
      </c>
      <c r="E5" s="223" t="s">
        <v>1</v>
      </c>
    </row>
    <row r="6" spans="1:5" x14ac:dyDescent="0.25">
      <c r="A6" s="232"/>
      <c r="B6" s="109" t="s">
        <v>242</v>
      </c>
      <c r="C6" s="225"/>
      <c r="D6" s="225"/>
      <c r="E6" s="225"/>
    </row>
    <row r="7" spans="1:5" x14ac:dyDescent="0.25">
      <c r="A7" s="220"/>
      <c r="B7" s="110"/>
      <c r="C7" s="224"/>
      <c r="D7" s="224"/>
      <c r="E7" s="224"/>
    </row>
    <row r="8" spans="1:5" x14ac:dyDescent="0.25">
      <c r="A8" s="219" t="s">
        <v>245</v>
      </c>
      <c r="B8" s="221">
        <v>33195</v>
      </c>
      <c r="C8" s="223" t="s">
        <v>246</v>
      </c>
      <c r="D8" s="223" t="s">
        <v>247</v>
      </c>
      <c r="E8" s="221">
        <v>20260</v>
      </c>
    </row>
    <row r="9" spans="1:5" x14ac:dyDescent="0.25">
      <c r="A9" s="220"/>
      <c r="B9" s="222"/>
      <c r="C9" s="225"/>
      <c r="D9" s="224"/>
      <c r="E9" s="222"/>
    </row>
    <row r="10" spans="1:5" x14ac:dyDescent="0.25">
      <c r="A10" s="219" t="s">
        <v>248</v>
      </c>
      <c r="B10" s="221">
        <v>25250</v>
      </c>
      <c r="C10" s="225"/>
      <c r="D10" s="223" t="s">
        <v>249</v>
      </c>
      <c r="E10" s="221">
        <v>18475</v>
      </c>
    </row>
    <row r="11" spans="1:5" x14ac:dyDescent="0.25">
      <c r="A11" s="220"/>
      <c r="B11" s="222"/>
      <c r="C11" s="224"/>
      <c r="D11" s="224"/>
      <c r="E11" s="222"/>
    </row>
    <row r="12" spans="1:5" x14ac:dyDescent="0.25">
      <c r="A12" s="219" t="s">
        <v>250</v>
      </c>
      <c r="B12" s="221">
        <v>21220</v>
      </c>
      <c r="C12" s="223" t="s">
        <v>251</v>
      </c>
      <c r="D12" s="223"/>
      <c r="E12" s="221">
        <v>18135</v>
      </c>
    </row>
    <row r="13" spans="1:5" x14ac:dyDescent="0.25">
      <c r="A13" s="220"/>
      <c r="B13" s="222"/>
      <c r="C13" s="224"/>
      <c r="D13" s="224"/>
      <c r="E13" s="222"/>
    </row>
    <row r="14" spans="1:5" x14ac:dyDescent="0.25">
      <c r="A14" s="219" t="s">
        <v>252</v>
      </c>
      <c r="B14" s="221">
        <v>18920</v>
      </c>
      <c r="C14" s="223"/>
      <c r="D14" s="223"/>
      <c r="E14" s="223"/>
    </row>
    <row r="15" spans="1:5" x14ac:dyDescent="0.25">
      <c r="A15" s="220"/>
      <c r="B15" s="222"/>
      <c r="C15" s="224"/>
      <c r="D15" s="224"/>
      <c r="E15" s="224"/>
    </row>
    <row r="16" spans="1:5" x14ac:dyDescent="0.25">
      <c r="A16" s="207" t="s">
        <v>253</v>
      </c>
      <c r="B16" s="111" t="s">
        <v>254</v>
      </c>
      <c r="C16" s="210" t="s">
        <v>66</v>
      </c>
      <c r="D16" s="213" t="s">
        <v>259</v>
      </c>
      <c r="E16" s="214"/>
    </row>
    <row r="17" spans="1:5" x14ac:dyDescent="0.25">
      <c r="A17" s="208"/>
      <c r="B17" s="112" t="s">
        <v>255</v>
      </c>
      <c r="C17" s="211"/>
      <c r="D17" s="215"/>
      <c r="E17" s="216"/>
    </row>
    <row r="18" spans="1:5" x14ac:dyDescent="0.25">
      <c r="A18" s="208"/>
      <c r="B18" s="112" t="s">
        <v>256</v>
      </c>
      <c r="C18" s="211"/>
      <c r="D18" s="215"/>
      <c r="E18" s="216"/>
    </row>
    <row r="19" spans="1:5" x14ac:dyDescent="0.25">
      <c r="A19" s="208"/>
      <c r="B19" s="112" t="s">
        <v>257</v>
      </c>
      <c r="C19" s="211"/>
      <c r="D19" s="215"/>
      <c r="E19" s="216"/>
    </row>
    <row r="20" spans="1:5" x14ac:dyDescent="0.25">
      <c r="A20" s="209"/>
      <c r="B20" s="113" t="s">
        <v>258</v>
      </c>
      <c r="C20" s="212"/>
      <c r="D20" s="217"/>
      <c r="E20" s="218"/>
    </row>
  </sheetData>
  <mergeCells count="28">
    <mergeCell ref="A3:B4"/>
    <mergeCell ref="C3:E4"/>
    <mergeCell ref="A5:A7"/>
    <mergeCell ref="C5:C7"/>
    <mergeCell ref="D5:D7"/>
    <mergeCell ref="E5:E7"/>
    <mergeCell ref="A8:A9"/>
    <mergeCell ref="B8:B9"/>
    <mergeCell ref="C8:C11"/>
    <mergeCell ref="D8:D9"/>
    <mergeCell ref="E8:E9"/>
    <mergeCell ref="A10:A11"/>
    <mergeCell ref="B10:B11"/>
    <mergeCell ref="D10:D11"/>
    <mergeCell ref="E10:E11"/>
    <mergeCell ref="A16:A20"/>
    <mergeCell ref="C16:C20"/>
    <mergeCell ref="D16:E20"/>
    <mergeCell ref="A12:A13"/>
    <mergeCell ref="B12:B13"/>
    <mergeCell ref="C12:C13"/>
    <mergeCell ref="D12:D13"/>
    <mergeCell ref="E12:E13"/>
    <mergeCell ref="A14:A15"/>
    <mergeCell ref="B14:B15"/>
    <mergeCell ref="C14:C15"/>
    <mergeCell ref="D14:D15"/>
    <mergeCell ref="E14:E15"/>
  </mergeCells>
  <phoneticPr fontId="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5"/>
  <dimension ref="A1:Z31"/>
  <sheetViews>
    <sheetView topLeftCell="B1" workbookViewId="0">
      <selection activeCell="F3" sqref="F3:F5"/>
    </sheetView>
  </sheetViews>
  <sheetFormatPr defaultRowHeight="16.5" x14ac:dyDescent="0.25"/>
  <cols>
    <col min="1" max="1" width="6.625" style="116" customWidth="1"/>
    <col min="2" max="20" width="9" style="116"/>
    <col min="27" max="16384" width="9" style="116"/>
  </cols>
  <sheetData>
    <row r="1" spans="1:18" ht="25.5" x14ac:dyDescent="0.25">
      <c r="A1" s="114" t="s">
        <v>297</v>
      </c>
      <c r="P1" s="114" t="s">
        <v>274</v>
      </c>
    </row>
    <row r="2" spans="1:18" ht="19.5" thickBot="1" x14ac:dyDescent="0.3">
      <c r="A2" s="117"/>
    </row>
    <row r="3" spans="1:18" ht="18" thickTop="1" thickBot="1" x14ac:dyDescent="0.3">
      <c r="A3" s="118" t="s">
        <v>260</v>
      </c>
      <c r="B3" s="233" t="s">
        <v>60</v>
      </c>
      <c r="C3" s="233" t="s">
        <v>59</v>
      </c>
      <c r="D3" s="233" t="s">
        <v>57</v>
      </c>
      <c r="E3" s="233" t="s">
        <v>56</v>
      </c>
      <c r="F3" s="233" t="s">
        <v>58</v>
      </c>
      <c r="G3" s="233" t="s">
        <v>62</v>
      </c>
      <c r="H3" s="233" t="s">
        <v>61</v>
      </c>
      <c r="I3" s="233" t="s">
        <v>65</v>
      </c>
      <c r="J3" s="233" t="s">
        <v>64</v>
      </c>
      <c r="K3" s="233" t="s">
        <v>63</v>
      </c>
      <c r="L3" s="233" t="s">
        <v>263</v>
      </c>
      <c r="M3" s="236" t="s">
        <v>264</v>
      </c>
      <c r="P3" s="251" t="s">
        <v>262</v>
      </c>
      <c r="Q3" s="252"/>
      <c r="R3" s="126" t="s">
        <v>1</v>
      </c>
    </row>
    <row r="4" spans="1:18" ht="18" thickTop="1" thickBot="1" x14ac:dyDescent="0.3">
      <c r="A4" s="119" t="s">
        <v>261</v>
      </c>
      <c r="B4" s="234"/>
      <c r="C4" s="234"/>
      <c r="D4" s="234"/>
      <c r="E4" s="234"/>
      <c r="F4" s="234"/>
      <c r="G4" s="234"/>
      <c r="H4" s="234"/>
      <c r="I4" s="234"/>
      <c r="J4" s="234"/>
      <c r="K4" s="234"/>
      <c r="L4" s="234"/>
      <c r="M4" s="237"/>
      <c r="P4" s="253" t="s">
        <v>275</v>
      </c>
      <c r="Q4" s="254"/>
      <c r="R4" s="127">
        <v>31145</v>
      </c>
    </row>
    <row r="5" spans="1:18" ht="18" thickTop="1" thickBot="1" x14ac:dyDescent="0.3">
      <c r="A5" s="120" t="s">
        <v>262</v>
      </c>
      <c r="B5" s="235"/>
      <c r="C5" s="235"/>
      <c r="D5" s="235"/>
      <c r="E5" s="235"/>
      <c r="F5" s="235"/>
      <c r="G5" s="235"/>
      <c r="H5" s="235"/>
      <c r="I5" s="235"/>
      <c r="J5" s="235"/>
      <c r="K5" s="235"/>
      <c r="L5" s="235"/>
      <c r="M5" s="238"/>
      <c r="P5" s="253" t="s">
        <v>265</v>
      </c>
      <c r="Q5" s="254"/>
      <c r="R5" s="127">
        <v>26245</v>
      </c>
    </row>
    <row r="6" spans="1:18" ht="18" thickTop="1" thickBot="1" x14ac:dyDescent="0.3">
      <c r="A6" s="121" t="s">
        <v>265</v>
      </c>
      <c r="B6" s="122">
        <v>32430</v>
      </c>
      <c r="C6" s="122">
        <v>33430</v>
      </c>
      <c r="D6" s="122">
        <v>34430</v>
      </c>
      <c r="E6" s="122">
        <v>35425</v>
      </c>
      <c r="F6" s="122">
        <v>36425</v>
      </c>
      <c r="G6" s="122">
        <v>37425</v>
      </c>
      <c r="H6" s="122">
        <v>38425</v>
      </c>
      <c r="I6" s="122">
        <v>39425</v>
      </c>
      <c r="J6" s="122">
        <v>40420</v>
      </c>
      <c r="K6" s="122">
        <v>41420</v>
      </c>
      <c r="L6" s="122">
        <v>42420</v>
      </c>
      <c r="M6" s="123">
        <v>43420</v>
      </c>
      <c r="P6" s="253" t="s">
        <v>276</v>
      </c>
      <c r="Q6" s="254"/>
      <c r="R6" s="127">
        <v>23115</v>
      </c>
    </row>
    <row r="7" spans="1:18" ht="18" thickTop="1" thickBot="1" x14ac:dyDescent="0.3">
      <c r="A7" s="121" t="s">
        <v>266</v>
      </c>
      <c r="B7" s="122">
        <v>28435</v>
      </c>
      <c r="C7" s="122">
        <v>29435</v>
      </c>
      <c r="D7" s="122">
        <v>30430</v>
      </c>
      <c r="E7" s="122">
        <v>31430</v>
      </c>
      <c r="F7" s="122">
        <v>32430</v>
      </c>
      <c r="G7" s="122">
        <v>33430</v>
      </c>
      <c r="H7" s="122">
        <v>34430</v>
      </c>
      <c r="I7" s="122">
        <v>35425</v>
      </c>
      <c r="J7" s="122">
        <v>36425</v>
      </c>
      <c r="K7" s="122">
        <v>37425</v>
      </c>
      <c r="L7" s="122">
        <v>38425</v>
      </c>
      <c r="M7" s="123">
        <v>39425</v>
      </c>
      <c r="P7" s="253" t="s">
        <v>277</v>
      </c>
      <c r="Q7" s="254"/>
      <c r="R7" s="127">
        <v>20095</v>
      </c>
    </row>
    <row r="8" spans="1:18" ht="18" thickTop="1" thickBot="1" x14ac:dyDescent="0.3">
      <c r="A8" s="121" t="s">
        <v>267</v>
      </c>
      <c r="B8" s="122">
        <v>25105</v>
      </c>
      <c r="C8" s="122">
        <v>26105</v>
      </c>
      <c r="D8" s="122">
        <v>27100</v>
      </c>
      <c r="E8" s="122">
        <v>28100</v>
      </c>
      <c r="F8" s="122">
        <v>29100</v>
      </c>
      <c r="G8" s="122">
        <v>30100</v>
      </c>
      <c r="H8" s="122">
        <v>31100</v>
      </c>
      <c r="I8" s="122">
        <v>32095</v>
      </c>
      <c r="J8" s="122">
        <v>33095</v>
      </c>
      <c r="K8" s="122">
        <v>34095</v>
      </c>
      <c r="L8" s="122">
        <v>35095</v>
      </c>
      <c r="M8" s="123">
        <v>36095</v>
      </c>
      <c r="P8" s="255" t="s">
        <v>278</v>
      </c>
      <c r="Q8" s="256"/>
      <c r="R8" s="128" t="s">
        <v>279</v>
      </c>
    </row>
    <row r="9" spans="1:18" ht="17.25" thickTop="1" x14ac:dyDescent="0.25">
      <c r="A9" s="121" t="s">
        <v>268</v>
      </c>
      <c r="B9" s="122">
        <v>21775</v>
      </c>
      <c r="C9" s="122">
        <v>22440</v>
      </c>
      <c r="D9" s="122">
        <v>23105</v>
      </c>
      <c r="E9" s="122">
        <v>23770</v>
      </c>
      <c r="F9" s="122">
        <v>24440</v>
      </c>
      <c r="G9" s="122">
        <v>25105</v>
      </c>
      <c r="H9" s="122">
        <v>25770</v>
      </c>
      <c r="I9" s="122">
        <v>26435</v>
      </c>
      <c r="J9" s="122">
        <v>27100</v>
      </c>
      <c r="K9" s="122">
        <v>27770</v>
      </c>
      <c r="L9" s="124"/>
      <c r="M9" s="125"/>
      <c r="P9" s="257" t="s">
        <v>280</v>
      </c>
      <c r="Q9" s="260" t="s">
        <v>281</v>
      </c>
      <c r="R9" s="261"/>
    </row>
    <row r="10" spans="1:18" x14ac:dyDescent="0.25">
      <c r="A10" s="121" t="s">
        <v>269</v>
      </c>
      <c r="B10" s="122">
        <v>19775</v>
      </c>
      <c r="C10" s="122">
        <v>20440</v>
      </c>
      <c r="D10" s="122">
        <v>21110</v>
      </c>
      <c r="E10" s="122">
        <v>21775</v>
      </c>
      <c r="F10" s="122">
        <v>22440</v>
      </c>
      <c r="G10" s="122">
        <v>23105</v>
      </c>
      <c r="H10" s="122">
        <v>23770</v>
      </c>
      <c r="I10" s="122">
        <v>24440</v>
      </c>
      <c r="J10" s="122">
        <v>25105</v>
      </c>
      <c r="K10" s="122">
        <v>25770</v>
      </c>
      <c r="L10" s="124"/>
      <c r="M10" s="125"/>
      <c r="P10" s="258"/>
      <c r="Q10" s="262" t="s">
        <v>282</v>
      </c>
      <c r="R10" s="263"/>
    </row>
    <row r="11" spans="1:18" ht="17.25" thickBot="1" x14ac:dyDescent="0.3">
      <c r="A11" s="239" t="s">
        <v>270</v>
      </c>
      <c r="B11" s="242" t="s">
        <v>271</v>
      </c>
      <c r="C11" s="243"/>
      <c r="D11" s="243"/>
      <c r="E11" s="243"/>
      <c r="F11" s="243"/>
      <c r="G11" s="243"/>
      <c r="H11" s="243"/>
      <c r="I11" s="243"/>
      <c r="J11" s="243"/>
      <c r="K11" s="243"/>
      <c r="L11" s="243"/>
      <c r="M11" s="244"/>
      <c r="P11" s="259"/>
      <c r="Q11" s="264"/>
      <c r="R11" s="265"/>
    </row>
    <row r="12" spans="1:18" ht="17.25" thickTop="1" x14ac:dyDescent="0.25">
      <c r="A12" s="240"/>
      <c r="B12" s="245" t="s">
        <v>272</v>
      </c>
      <c r="C12" s="246"/>
      <c r="D12" s="246"/>
      <c r="E12" s="246"/>
      <c r="F12" s="246"/>
      <c r="G12" s="246"/>
      <c r="H12" s="246"/>
      <c r="I12" s="246"/>
      <c r="J12" s="246"/>
      <c r="K12" s="246"/>
      <c r="L12" s="246"/>
      <c r="M12" s="247"/>
    </row>
    <row r="13" spans="1:18" ht="17.25" thickBot="1" x14ac:dyDescent="0.3">
      <c r="A13" s="241"/>
      <c r="B13" s="248" t="s">
        <v>273</v>
      </c>
      <c r="C13" s="249"/>
      <c r="D13" s="249"/>
      <c r="E13" s="249"/>
      <c r="F13" s="249"/>
      <c r="G13" s="249"/>
      <c r="H13" s="249"/>
      <c r="I13" s="249"/>
      <c r="J13" s="249"/>
      <c r="K13" s="249"/>
      <c r="L13" s="249"/>
      <c r="M13" s="250"/>
    </row>
    <row r="14" spans="1:18" ht="17.25" thickTop="1" x14ac:dyDescent="0.25"/>
    <row r="28" spans="1:1" ht="18.75" x14ac:dyDescent="0.25">
      <c r="A28" s="117"/>
    </row>
    <row r="29" spans="1:1" ht="18.75" x14ac:dyDescent="0.25">
      <c r="A29" s="117"/>
    </row>
    <row r="30" spans="1:1" ht="18.75" x14ac:dyDescent="0.25">
      <c r="A30" s="117"/>
    </row>
    <row r="31" spans="1:1" ht="18.75" x14ac:dyDescent="0.25">
      <c r="A31" s="117"/>
    </row>
  </sheetData>
  <mergeCells count="26">
    <mergeCell ref="P8:Q8"/>
    <mergeCell ref="P9:P11"/>
    <mergeCell ref="Q9:R9"/>
    <mergeCell ref="Q10:R10"/>
    <mergeCell ref="Q11:R11"/>
    <mergeCell ref="P3:Q3"/>
    <mergeCell ref="P4:Q4"/>
    <mergeCell ref="P5:Q5"/>
    <mergeCell ref="P6:Q6"/>
    <mergeCell ref="P7:Q7"/>
    <mergeCell ref="L3:L5"/>
    <mergeCell ref="M3:M5"/>
    <mergeCell ref="A11:A13"/>
    <mergeCell ref="B11:M11"/>
    <mergeCell ref="B12:M12"/>
    <mergeCell ref="B13:M13"/>
    <mergeCell ref="F3:F5"/>
    <mergeCell ref="G3:G5"/>
    <mergeCell ref="H3:H5"/>
    <mergeCell ref="I3:I5"/>
    <mergeCell ref="J3:J5"/>
    <mergeCell ref="K3:K5"/>
    <mergeCell ref="B3:B5"/>
    <mergeCell ref="C3:C5"/>
    <mergeCell ref="D3:D5"/>
    <mergeCell ref="E3:E5"/>
  </mergeCells>
  <phoneticPr fontId="3" type="noConversion"/>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16"/>
  <dimension ref="A1:F26"/>
  <sheetViews>
    <sheetView workbookViewId="0">
      <selection activeCell="L19" sqref="L19"/>
    </sheetView>
  </sheetViews>
  <sheetFormatPr defaultRowHeight="16.5" x14ac:dyDescent="0.25"/>
  <cols>
    <col min="1" max="6" width="9" style="116"/>
  </cols>
  <sheetData>
    <row r="1" spans="1:6" ht="25.5" x14ac:dyDescent="0.25">
      <c r="A1" s="114" t="s">
        <v>300</v>
      </c>
    </row>
    <row r="2" spans="1:6" ht="19.5" thickBot="1" x14ac:dyDescent="0.3">
      <c r="A2" s="117"/>
    </row>
    <row r="3" spans="1:6" ht="17.25" thickTop="1" x14ac:dyDescent="0.25">
      <c r="A3" s="283" t="s">
        <v>283</v>
      </c>
      <c r="B3" s="284"/>
      <c r="C3" s="285" t="s">
        <v>284</v>
      </c>
      <c r="D3" s="284"/>
      <c r="E3" s="129" t="s">
        <v>0</v>
      </c>
      <c r="F3" s="130" t="s">
        <v>1</v>
      </c>
    </row>
    <row r="4" spans="1:6" x14ac:dyDescent="0.25">
      <c r="A4" s="131" t="s">
        <v>59</v>
      </c>
      <c r="B4" s="269" t="s">
        <v>285</v>
      </c>
      <c r="C4" s="271"/>
      <c r="D4" s="272"/>
      <c r="E4" s="132">
        <v>170</v>
      </c>
      <c r="F4" s="133">
        <v>17970</v>
      </c>
    </row>
    <row r="5" spans="1:6" x14ac:dyDescent="0.25">
      <c r="A5" s="131" t="s">
        <v>60</v>
      </c>
      <c r="B5" s="270"/>
      <c r="C5" s="273"/>
      <c r="D5" s="274"/>
      <c r="E5" s="132">
        <v>165</v>
      </c>
      <c r="F5" s="133">
        <v>17445</v>
      </c>
    </row>
    <row r="6" spans="1:6" x14ac:dyDescent="0.25">
      <c r="A6" s="134" t="s">
        <v>64</v>
      </c>
      <c r="B6" s="135" t="s">
        <v>286</v>
      </c>
      <c r="C6" s="273"/>
      <c r="D6" s="274"/>
      <c r="E6" s="132">
        <v>160</v>
      </c>
      <c r="F6" s="133">
        <v>16915</v>
      </c>
    </row>
    <row r="7" spans="1:6" x14ac:dyDescent="0.25">
      <c r="A7" s="134" t="s">
        <v>65</v>
      </c>
      <c r="B7" s="136"/>
      <c r="C7" s="275"/>
      <c r="D7" s="276"/>
      <c r="E7" s="132">
        <v>155</v>
      </c>
      <c r="F7" s="133">
        <v>16385</v>
      </c>
    </row>
    <row r="8" spans="1:6" x14ac:dyDescent="0.25">
      <c r="A8" s="134" t="s">
        <v>61</v>
      </c>
      <c r="B8" s="137" t="s">
        <v>287</v>
      </c>
      <c r="C8" s="138" t="s">
        <v>59</v>
      </c>
      <c r="D8" s="269" t="s">
        <v>285</v>
      </c>
      <c r="E8" s="132">
        <v>150</v>
      </c>
      <c r="F8" s="133">
        <v>15855</v>
      </c>
    </row>
    <row r="9" spans="1:6" x14ac:dyDescent="0.25">
      <c r="A9" s="134" t="s">
        <v>62</v>
      </c>
      <c r="B9" s="136"/>
      <c r="C9" s="138" t="s">
        <v>60</v>
      </c>
      <c r="D9" s="270"/>
      <c r="E9" s="132">
        <v>145</v>
      </c>
      <c r="F9" s="139">
        <v>15.33</v>
      </c>
    </row>
    <row r="10" spans="1:6" x14ac:dyDescent="0.25">
      <c r="A10" s="134" t="s">
        <v>58</v>
      </c>
      <c r="B10" s="136"/>
      <c r="C10" s="124" t="s">
        <v>263</v>
      </c>
      <c r="D10" s="269"/>
      <c r="E10" s="132">
        <v>140</v>
      </c>
      <c r="F10" s="133">
        <v>14800</v>
      </c>
    </row>
    <row r="11" spans="1:6" x14ac:dyDescent="0.25">
      <c r="A11" s="134" t="s">
        <v>56</v>
      </c>
      <c r="B11" s="136"/>
      <c r="C11" s="124" t="s">
        <v>63</v>
      </c>
      <c r="D11" s="277"/>
      <c r="E11" s="132">
        <v>135</v>
      </c>
      <c r="F11" s="133">
        <v>14270</v>
      </c>
    </row>
    <row r="12" spans="1:6" x14ac:dyDescent="0.25">
      <c r="A12" s="134" t="s">
        <v>57</v>
      </c>
      <c r="B12" s="136"/>
      <c r="C12" s="124" t="s">
        <v>64</v>
      </c>
      <c r="D12" s="277"/>
      <c r="E12" s="132">
        <v>130</v>
      </c>
      <c r="F12" s="133">
        <v>13745</v>
      </c>
    </row>
    <row r="13" spans="1:6" x14ac:dyDescent="0.25">
      <c r="A13" s="134" t="s">
        <v>59</v>
      </c>
      <c r="B13" s="136"/>
      <c r="C13" s="124" t="s">
        <v>65</v>
      </c>
      <c r="D13" s="277"/>
      <c r="E13" s="132">
        <v>125</v>
      </c>
      <c r="F13" s="133">
        <v>13215</v>
      </c>
    </row>
    <row r="14" spans="1:6" x14ac:dyDescent="0.25">
      <c r="A14" s="134" t="s">
        <v>60</v>
      </c>
      <c r="B14" s="140"/>
      <c r="C14" s="124" t="s">
        <v>61</v>
      </c>
      <c r="D14" s="277"/>
      <c r="E14" s="132">
        <v>120</v>
      </c>
      <c r="F14" s="133">
        <v>12685</v>
      </c>
    </row>
    <row r="15" spans="1:6" x14ac:dyDescent="0.25">
      <c r="A15" s="278"/>
      <c r="B15" s="272"/>
      <c r="C15" s="124" t="s">
        <v>62</v>
      </c>
      <c r="D15" s="277"/>
      <c r="E15" s="132">
        <v>115</v>
      </c>
      <c r="F15" s="133">
        <v>12160</v>
      </c>
    </row>
    <row r="16" spans="1:6" x14ac:dyDescent="0.25">
      <c r="A16" s="279"/>
      <c r="B16" s="274"/>
      <c r="C16" s="124" t="s">
        <v>58</v>
      </c>
      <c r="D16" s="277"/>
      <c r="E16" s="132">
        <v>110</v>
      </c>
      <c r="F16" s="133">
        <v>11630</v>
      </c>
    </row>
    <row r="17" spans="1:6" x14ac:dyDescent="0.25">
      <c r="A17" s="279"/>
      <c r="B17" s="274"/>
      <c r="C17" s="124" t="s">
        <v>56</v>
      </c>
      <c r="D17" s="277"/>
      <c r="E17" s="132">
        <v>105</v>
      </c>
      <c r="F17" s="133">
        <v>11100</v>
      </c>
    </row>
    <row r="18" spans="1:6" x14ac:dyDescent="0.25">
      <c r="A18" s="279"/>
      <c r="B18" s="274"/>
      <c r="C18" s="124" t="s">
        <v>57</v>
      </c>
      <c r="D18" s="277"/>
      <c r="E18" s="132">
        <v>100</v>
      </c>
      <c r="F18" s="133">
        <v>10570</v>
      </c>
    </row>
    <row r="19" spans="1:6" x14ac:dyDescent="0.25">
      <c r="A19" s="279"/>
      <c r="B19" s="274"/>
      <c r="C19" s="124" t="s">
        <v>59</v>
      </c>
      <c r="D19" s="277"/>
      <c r="E19" s="132">
        <v>95</v>
      </c>
      <c r="F19" s="133">
        <v>10045</v>
      </c>
    </row>
    <row r="20" spans="1:6" x14ac:dyDescent="0.25">
      <c r="A20" s="280"/>
      <c r="B20" s="276"/>
      <c r="C20" s="124" t="s">
        <v>60</v>
      </c>
      <c r="D20" s="270"/>
      <c r="E20" s="132">
        <v>90</v>
      </c>
      <c r="F20" s="133">
        <v>9515</v>
      </c>
    </row>
    <row r="21" spans="1:6" x14ac:dyDescent="0.25">
      <c r="A21" s="141" t="s">
        <v>288</v>
      </c>
      <c r="B21" s="281" t="s">
        <v>289</v>
      </c>
      <c r="C21" s="282"/>
      <c r="D21" s="281" t="s">
        <v>290</v>
      </c>
      <c r="E21" s="287"/>
      <c r="F21" s="288"/>
    </row>
    <row r="22" spans="1:6" x14ac:dyDescent="0.25">
      <c r="A22" s="286" t="s">
        <v>291</v>
      </c>
      <c r="B22" s="287"/>
      <c r="C22" s="287"/>
      <c r="D22" s="287"/>
      <c r="E22" s="287"/>
      <c r="F22" s="288"/>
    </row>
    <row r="23" spans="1:6" x14ac:dyDescent="0.25">
      <c r="A23" s="289" t="s">
        <v>292</v>
      </c>
      <c r="B23" s="290"/>
      <c r="C23" s="290"/>
      <c r="D23" s="290"/>
      <c r="E23" s="290"/>
      <c r="F23" s="291"/>
    </row>
    <row r="24" spans="1:6" x14ac:dyDescent="0.25">
      <c r="A24" s="292" t="s">
        <v>293</v>
      </c>
      <c r="B24" s="293"/>
      <c r="C24" s="293"/>
      <c r="D24" s="293"/>
      <c r="E24" s="293"/>
      <c r="F24" s="294"/>
    </row>
    <row r="25" spans="1:6" ht="17.25" thickBot="1" x14ac:dyDescent="0.3">
      <c r="A25" s="266" t="s">
        <v>294</v>
      </c>
      <c r="B25" s="267"/>
      <c r="C25" s="267"/>
      <c r="D25" s="267"/>
      <c r="E25" s="267"/>
      <c r="F25" s="268"/>
    </row>
    <row r="26" spans="1:6" ht="17.25" thickTop="1" x14ac:dyDescent="0.25"/>
  </sheetData>
  <mergeCells count="13">
    <mergeCell ref="A3:B3"/>
    <mergeCell ref="C3:D3"/>
    <mergeCell ref="A22:F22"/>
    <mergeCell ref="A23:F23"/>
    <mergeCell ref="A24:F24"/>
    <mergeCell ref="D21:F21"/>
    <mergeCell ref="A25:F25"/>
    <mergeCell ref="B4:B5"/>
    <mergeCell ref="C4:D7"/>
    <mergeCell ref="D8:D9"/>
    <mergeCell ref="D10:D20"/>
    <mergeCell ref="A15:B20"/>
    <mergeCell ref="B21:C21"/>
  </mergeCells>
  <phoneticPr fontId="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2">
    <tabColor theme="5"/>
  </sheetPr>
  <dimension ref="A1:N5"/>
  <sheetViews>
    <sheetView tabSelected="1" workbookViewId="0">
      <selection activeCell="B31" sqref="B31"/>
    </sheetView>
  </sheetViews>
  <sheetFormatPr defaultRowHeight="16.5" x14ac:dyDescent="0.25"/>
  <cols>
    <col min="1" max="1" width="22.75" bestFit="1" customWidth="1"/>
    <col min="2" max="2" width="9.5" bestFit="1" customWidth="1"/>
    <col min="3" max="3" width="9.5" customWidth="1"/>
    <col min="4" max="4" width="22.75" bestFit="1" customWidth="1"/>
    <col min="5" max="5" width="21" customWidth="1"/>
    <col min="6" max="6" width="13.875" bestFit="1" customWidth="1"/>
    <col min="7" max="7" width="18.375" bestFit="1" customWidth="1"/>
    <col min="8" max="8" width="13" bestFit="1" customWidth="1"/>
    <col min="9" max="9" width="13" customWidth="1"/>
    <col min="10" max="10" width="11.625" bestFit="1" customWidth="1"/>
    <col min="13" max="13" width="11.625" bestFit="1" customWidth="1"/>
  </cols>
  <sheetData>
    <row r="1" spans="1:14" x14ac:dyDescent="0.25">
      <c r="E1" t="s">
        <v>38</v>
      </c>
      <c r="F1" t="s">
        <v>37</v>
      </c>
      <c r="H1" t="s">
        <v>35</v>
      </c>
      <c r="J1" t="s">
        <v>36</v>
      </c>
    </row>
    <row r="2" spans="1:14" x14ac:dyDescent="0.25">
      <c r="A2" t="s">
        <v>22</v>
      </c>
      <c r="B2" s="12" t="s">
        <v>2</v>
      </c>
      <c r="C2" s="12" t="s">
        <v>3</v>
      </c>
      <c r="D2" s="16" t="s">
        <v>49</v>
      </c>
      <c r="E2" s="20" t="s">
        <v>50</v>
      </c>
      <c r="F2" t="s">
        <v>41</v>
      </c>
      <c r="H2" t="s">
        <v>34</v>
      </c>
      <c r="J2" t="s">
        <v>33</v>
      </c>
    </row>
    <row r="3" spans="1:14" x14ac:dyDescent="0.25">
      <c r="A3" s="8" t="s">
        <v>0</v>
      </c>
      <c r="B3" s="153" t="s">
        <v>1</v>
      </c>
      <c r="C3" s="153"/>
      <c r="D3" s="3" t="s">
        <v>46</v>
      </c>
      <c r="E3" s="19" t="s">
        <v>24</v>
      </c>
      <c r="F3" s="10" t="s">
        <v>26</v>
      </c>
      <c r="G3" s="10" t="s">
        <v>48</v>
      </c>
      <c r="H3" s="14" t="s">
        <v>44</v>
      </c>
      <c r="I3" s="13" t="s">
        <v>44</v>
      </c>
      <c r="J3" s="4" t="s">
        <v>30</v>
      </c>
      <c r="M3" s="4" t="s">
        <v>30</v>
      </c>
    </row>
    <row r="4" spans="1:14" x14ac:dyDescent="0.25">
      <c r="A4" s="11"/>
      <c r="B4" s="11"/>
      <c r="C4" s="11"/>
      <c r="D4" s="17">
        <f>H4*J4</f>
        <v>0</v>
      </c>
      <c r="E4" s="20">
        <f>D4-F4</f>
        <v>0</v>
      </c>
      <c r="F4" s="18">
        <f>ROUND(G4*B4,0)</f>
        <v>0</v>
      </c>
      <c r="G4" s="9"/>
      <c r="H4" s="15">
        <f>B4*2</f>
        <v>0</v>
      </c>
      <c r="I4" s="15">
        <f>C4*2</f>
        <v>0</v>
      </c>
      <c r="J4" s="5"/>
      <c r="M4" s="5" t="s">
        <v>8</v>
      </c>
      <c r="N4" s="5" t="s">
        <v>13</v>
      </c>
    </row>
    <row r="5" spans="1:14" x14ac:dyDescent="0.25">
      <c r="M5">
        <v>25</v>
      </c>
      <c r="N5">
        <v>107</v>
      </c>
    </row>
  </sheetData>
  <mergeCells count="1">
    <mergeCell ref="B3:C3"/>
  </mergeCells>
  <phoneticPr fontId="3" type="noConversion"/>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14:formula1>
            <xm:f>薪點對照表!$A$4:$A$34</xm:f>
          </x14:formula1>
          <xm:sqref>A4</xm:sqref>
        </x14:dataValidation>
        <x14:dataValidation type="list" allowBlank="1" showInputMessage="1" showErrorMessage="1">
          <x14:formula1>
            <xm:f>'乙表-退休所得替代率'!$A$2:$A$12</xm:f>
          </x14:formula1>
          <xm:sqref>M5</xm:sqref>
        </x14:dataValidation>
        <x14:dataValidation type="list" allowBlank="1" showInputMessage="1" showErrorMessage="1">
          <x14:formula1>
            <xm:f>'乙表-退休所得替代率'!$B$1:$Q$1</xm:f>
          </x14:formula1>
          <xm:sqref>N5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3"/>
  <dimension ref="A1:K16"/>
  <sheetViews>
    <sheetView workbookViewId="0">
      <selection activeCell="A12" sqref="A12"/>
    </sheetView>
  </sheetViews>
  <sheetFormatPr defaultRowHeight="16.5" x14ac:dyDescent="0.25"/>
  <cols>
    <col min="1" max="1" width="20.75" customWidth="1"/>
    <col min="2" max="2" width="21.125" customWidth="1"/>
    <col min="3" max="3" width="21.875" bestFit="1" customWidth="1"/>
    <col min="4" max="4" width="13.25" customWidth="1"/>
    <col min="5" max="5" width="13.875" bestFit="1" customWidth="1"/>
    <col min="6" max="6" width="6.375" customWidth="1"/>
    <col min="7" max="7" width="10.875" bestFit="1" customWidth="1"/>
    <col min="8" max="10" width="2.5" bestFit="1" customWidth="1"/>
    <col min="11" max="11" width="11.625" bestFit="1" customWidth="1"/>
  </cols>
  <sheetData>
    <row r="1" spans="1:11" x14ac:dyDescent="0.25">
      <c r="B1" t="s">
        <v>38</v>
      </c>
      <c r="C1" t="s">
        <v>37</v>
      </c>
      <c r="D1" t="s">
        <v>35</v>
      </c>
      <c r="E1" t="s">
        <v>36</v>
      </c>
    </row>
    <row r="2" spans="1:11" x14ac:dyDescent="0.25">
      <c r="B2" t="s">
        <v>43</v>
      </c>
      <c r="C2" t="s">
        <v>41</v>
      </c>
      <c r="D2" t="s">
        <v>34</v>
      </c>
      <c r="E2" t="s">
        <v>33</v>
      </c>
    </row>
    <row r="3" spans="1:11" x14ac:dyDescent="0.25">
      <c r="A3" t="s">
        <v>22</v>
      </c>
      <c r="B3" t="s">
        <v>24</v>
      </c>
      <c r="C3" t="s">
        <v>26</v>
      </c>
      <c r="D3" t="s">
        <v>44</v>
      </c>
      <c r="E3" t="s">
        <v>30</v>
      </c>
    </row>
    <row r="8" spans="1:11" x14ac:dyDescent="0.25">
      <c r="B8" s="7" t="s">
        <v>45</v>
      </c>
    </row>
    <row r="13" spans="1:11" x14ac:dyDescent="0.25">
      <c r="A13" t="s">
        <v>21</v>
      </c>
    </row>
    <row r="15" spans="1:11" x14ac:dyDescent="0.25">
      <c r="C15" t="s">
        <v>42</v>
      </c>
      <c r="E15" t="s">
        <v>40</v>
      </c>
      <c r="G15" t="s">
        <v>31</v>
      </c>
      <c r="K15" t="s">
        <v>32</v>
      </c>
    </row>
    <row r="16" spans="1:11" x14ac:dyDescent="0.25">
      <c r="A16" t="s">
        <v>22</v>
      </c>
      <c r="B16" t="s">
        <v>23</v>
      </c>
      <c r="C16" t="s">
        <v>24</v>
      </c>
      <c r="D16" t="s">
        <v>25</v>
      </c>
      <c r="E16" t="s">
        <v>26</v>
      </c>
      <c r="F16" t="s">
        <v>27</v>
      </c>
      <c r="G16" t="s">
        <v>28</v>
      </c>
      <c r="H16" t="s">
        <v>29</v>
      </c>
      <c r="I16">
        <v>2</v>
      </c>
      <c r="J16" t="s">
        <v>29</v>
      </c>
      <c r="K16" t="s">
        <v>30</v>
      </c>
    </row>
  </sheetData>
  <phoneticPr fontId="3"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4">
    <tabColor theme="9"/>
  </sheetPr>
  <dimension ref="A1:Q12"/>
  <sheetViews>
    <sheetView workbookViewId="0">
      <selection activeCell="B1" sqref="B1"/>
    </sheetView>
  </sheetViews>
  <sheetFormatPr defaultRowHeight="16.5" x14ac:dyDescent="0.25"/>
  <cols>
    <col min="2" max="17" width="4.5" bestFit="1" customWidth="1"/>
  </cols>
  <sheetData>
    <row r="1" spans="1:17" x14ac:dyDescent="0.25">
      <c r="A1" t="s">
        <v>12</v>
      </c>
      <c r="B1" s="14">
        <v>107</v>
      </c>
      <c r="C1" s="14"/>
      <c r="D1" s="14"/>
      <c r="E1" s="14"/>
      <c r="F1" s="14"/>
      <c r="G1" s="14"/>
      <c r="H1" s="14"/>
      <c r="I1" s="14"/>
      <c r="J1" s="14"/>
      <c r="K1" s="14"/>
      <c r="L1" s="14"/>
      <c r="M1" s="14"/>
      <c r="N1" s="14"/>
      <c r="O1" s="14"/>
      <c r="P1" s="14"/>
      <c r="Q1" s="14"/>
    </row>
    <row r="2" spans="1:17" x14ac:dyDescent="0.25">
      <c r="A2" t="s">
        <v>39</v>
      </c>
      <c r="B2" s="150">
        <v>5</v>
      </c>
      <c r="C2" s="150"/>
      <c r="D2" s="150"/>
      <c r="E2" s="150"/>
      <c r="F2" s="150"/>
      <c r="G2" s="150"/>
      <c r="H2" s="150"/>
      <c r="I2" s="150"/>
      <c r="J2" s="150"/>
      <c r="K2">
        <v>14</v>
      </c>
      <c r="L2">
        <v>15</v>
      </c>
      <c r="M2">
        <v>15</v>
      </c>
      <c r="N2">
        <v>15</v>
      </c>
      <c r="O2">
        <v>15</v>
      </c>
      <c r="P2">
        <v>15</v>
      </c>
      <c r="Q2">
        <v>15</v>
      </c>
    </row>
    <row r="12" spans="1:17" x14ac:dyDescent="0.25">
      <c r="A12" t="s">
        <v>17</v>
      </c>
    </row>
  </sheetData>
  <phoneticPr fontId="3" type="noConversion"/>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5">
    <tabColor theme="7"/>
  </sheetPr>
  <dimension ref="A1:T24"/>
  <sheetViews>
    <sheetView workbookViewId="0">
      <selection activeCell="D3" sqref="D3"/>
    </sheetView>
  </sheetViews>
  <sheetFormatPr defaultRowHeight="16.5" x14ac:dyDescent="0.25"/>
  <sheetData>
    <row r="1" spans="1:20" x14ac:dyDescent="0.25">
      <c r="A1" t="s">
        <v>8</v>
      </c>
      <c r="B1">
        <v>107</v>
      </c>
      <c r="C1">
        <v>108</v>
      </c>
      <c r="D1">
        <v>109</v>
      </c>
      <c r="E1">
        <v>110</v>
      </c>
      <c r="F1">
        <v>111</v>
      </c>
      <c r="G1">
        <v>112</v>
      </c>
      <c r="H1">
        <v>113</v>
      </c>
      <c r="I1">
        <v>114</v>
      </c>
      <c r="J1">
        <v>115</v>
      </c>
      <c r="K1">
        <v>116</v>
      </c>
      <c r="L1">
        <v>117</v>
      </c>
      <c r="M1">
        <v>118</v>
      </c>
      <c r="N1">
        <v>119</v>
      </c>
      <c r="O1">
        <v>120</v>
      </c>
      <c r="P1">
        <v>121</v>
      </c>
      <c r="Q1">
        <v>122</v>
      </c>
      <c r="T1" t="s">
        <v>10</v>
      </c>
    </row>
    <row r="2" spans="1:20" x14ac:dyDescent="0.25">
      <c r="A2">
        <v>35</v>
      </c>
      <c r="B2">
        <v>75</v>
      </c>
      <c r="C2">
        <v>74</v>
      </c>
      <c r="D2">
        <v>73</v>
      </c>
      <c r="E2">
        <v>72</v>
      </c>
      <c r="F2">
        <v>71</v>
      </c>
      <c r="G2">
        <v>70</v>
      </c>
      <c r="H2">
        <v>69</v>
      </c>
      <c r="I2">
        <v>68</v>
      </c>
      <c r="J2">
        <v>67</v>
      </c>
      <c r="K2">
        <v>66</v>
      </c>
      <c r="L2">
        <v>65</v>
      </c>
      <c r="M2">
        <v>64</v>
      </c>
      <c r="N2">
        <v>63</v>
      </c>
      <c r="O2">
        <v>62</v>
      </c>
      <c r="P2">
        <v>61</v>
      </c>
      <c r="Q2">
        <v>60</v>
      </c>
    </row>
    <row r="3" spans="1:20" x14ac:dyDescent="0.25">
      <c r="A3">
        <v>34</v>
      </c>
      <c r="B3">
        <v>73.5</v>
      </c>
      <c r="C3">
        <v>72.5</v>
      </c>
      <c r="D3">
        <v>71.5</v>
      </c>
      <c r="E3">
        <v>70.5</v>
      </c>
      <c r="F3">
        <v>69.5</v>
      </c>
      <c r="G3">
        <v>68.5</v>
      </c>
      <c r="H3">
        <v>67.5</v>
      </c>
      <c r="I3">
        <v>66.5</v>
      </c>
      <c r="J3">
        <v>65.5</v>
      </c>
      <c r="K3">
        <v>64.5</v>
      </c>
      <c r="L3">
        <v>63.5</v>
      </c>
      <c r="M3">
        <v>62.5</v>
      </c>
      <c r="N3">
        <v>61.5</v>
      </c>
      <c r="O3">
        <v>60.5</v>
      </c>
      <c r="P3">
        <v>59.5</v>
      </c>
      <c r="Q3">
        <v>58.5</v>
      </c>
    </row>
    <row r="4" spans="1:20" x14ac:dyDescent="0.25">
      <c r="A4">
        <v>33</v>
      </c>
    </row>
    <row r="5" spans="1:20" x14ac:dyDescent="0.25">
      <c r="A5">
        <v>32</v>
      </c>
    </row>
    <row r="6" spans="1:20" x14ac:dyDescent="0.25">
      <c r="A6">
        <v>31</v>
      </c>
    </row>
    <row r="7" spans="1:20" x14ac:dyDescent="0.25">
      <c r="A7">
        <v>30</v>
      </c>
    </row>
    <row r="8" spans="1:20" x14ac:dyDescent="0.25">
      <c r="A8">
        <v>29</v>
      </c>
    </row>
    <row r="9" spans="1:20" x14ac:dyDescent="0.25">
      <c r="A9">
        <v>28</v>
      </c>
    </row>
    <row r="10" spans="1:20" x14ac:dyDescent="0.25">
      <c r="A10">
        <v>27</v>
      </c>
    </row>
    <row r="11" spans="1:20" x14ac:dyDescent="0.25">
      <c r="A11">
        <v>26</v>
      </c>
    </row>
    <row r="12" spans="1:20" x14ac:dyDescent="0.25">
      <c r="A12">
        <v>25</v>
      </c>
    </row>
    <row r="21" spans="1:1" x14ac:dyDescent="0.25">
      <c r="A21" t="s">
        <v>19</v>
      </c>
    </row>
    <row r="24" spans="1:1" x14ac:dyDescent="0.25">
      <c r="A24" t="s">
        <v>9</v>
      </c>
    </row>
  </sheetData>
  <phoneticPr fontId="3"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6">
    <tabColor theme="8"/>
  </sheetPr>
  <dimension ref="A1:Q18"/>
  <sheetViews>
    <sheetView workbookViewId="0">
      <selection activeCell="E9" sqref="E9"/>
    </sheetView>
  </sheetViews>
  <sheetFormatPr defaultRowHeight="16.5" x14ac:dyDescent="0.25"/>
  <cols>
    <col min="1" max="1" width="13.75" customWidth="1"/>
    <col min="2" max="17" width="6.125" customWidth="1"/>
  </cols>
  <sheetData>
    <row r="1" spans="1:17" x14ac:dyDescent="0.25">
      <c r="A1" t="s">
        <v>18</v>
      </c>
      <c r="G1" t="s">
        <v>10</v>
      </c>
    </row>
    <row r="3" spans="1:17" x14ac:dyDescent="0.25">
      <c r="A3" t="s">
        <v>13</v>
      </c>
      <c r="B3" s="295">
        <v>107</v>
      </c>
      <c r="C3" s="295"/>
      <c r="D3" s="295"/>
      <c r="E3" s="295"/>
      <c r="F3" s="295"/>
      <c r="G3" s="295"/>
      <c r="H3" s="295"/>
      <c r="I3" s="295"/>
      <c r="J3" s="295"/>
      <c r="K3" s="295"/>
      <c r="L3" s="295"/>
      <c r="M3" s="295"/>
      <c r="N3" s="295"/>
      <c r="O3" s="295"/>
      <c r="P3" s="295"/>
      <c r="Q3" s="295"/>
    </row>
    <row r="4" spans="1:17" x14ac:dyDescent="0.25">
      <c r="A4" t="s">
        <v>14</v>
      </c>
      <c r="B4">
        <v>9</v>
      </c>
      <c r="C4">
        <v>9</v>
      </c>
      <c r="D4">
        <v>6</v>
      </c>
      <c r="E4">
        <v>6</v>
      </c>
      <c r="F4">
        <v>3</v>
      </c>
      <c r="G4">
        <v>3</v>
      </c>
      <c r="H4">
        <v>0</v>
      </c>
      <c r="I4">
        <v>0</v>
      </c>
      <c r="J4">
        <v>0</v>
      </c>
      <c r="K4">
        <v>0</v>
      </c>
      <c r="L4">
        <v>0</v>
      </c>
      <c r="M4">
        <v>0</v>
      </c>
      <c r="N4">
        <v>0</v>
      </c>
      <c r="O4">
        <v>0</v>
      </c>
      <c r="P4">
        <v>0</v>
      </c>
      <c r="Q4">
        <v>0</v>
      </c>
    </row>
    <row r="9" spans="1:17" x14ac:dyDescent="0.25">
      <c r="A9" t="s">
        <v>15</v>
      </c>
    </row>
    <row r="14" spans="1:17" x14ac:dyDescent="0.25">
      <c r="A14" t="s">
        <v>11</v>
      </c>
    </row>
    <row r="18" spans="1:1" x14ac:dyDescent="0.25">
      <c r="A18" t="s">
        <v>16</v>
      </c>
    </row>
  </sheetData>
  <phoneticPr fontId="3"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7"/>
  <dimension ref="B1:B2"/>
  <sheetViews>
    <sheetView workbookViewId="0">
      <selection activeCell="B2" sqref="B2"/>
    </sheetView>
  </sheetViews>
  <sheetFormatPr defaultRowHeight="16.5" x14ac:dyDescent="0.25"/>
  <cols>
    <col min="2" max="2" width="106" customWidth="1"/>
  </cols>
  <sheetData>
    <row r="1" spans="2:2" x14ac:dyDescent="0.25">
      <c r="B1" t="s">
        <v>47</v>
      </c>
    </row>
    <row r="2" spans="2:2" ht="148.5" x14ac:dyDescent="0.25">
      <c r="B2" s="6" t="s">
        <v>9</v>
      </c>
    </row>
  </sheetData>
  <phoneticPr fontId="3" type="noConversion"/>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8">
    <tabColor theme="9" tint="0.59999389629810485"/>
  </sheetPr>
  <dimension ref="A1:C34"/>
  <sheetViews>
    <sheetView workbookViewId="0">
      <pane xSplit="1" ySplit="3" topLeftCell="B4" activePane="bottomRight" state="frozen"/>
      <selection pane="topRight" activeCell="B1" sqref="B1"/>
      <selection pane="bottomLeft" activeCell="A4" sqref="A4"/>
      <selection pane="bottomRight" activeCell="D17" sqref="D17"/>
    </sheetView>
  </sheetViews>
  <sheetFormatPr defaultRowHeight="16.5" x14ac:dyDescent="0.25"/>
  <cols>
    <col min="1" max="3" width="15.625" customWidth="1"/>
  </cols>
  <sheetData>
    <row r="1" spans="1:3" ht="19.5" thickBot="1" x14ac:dyDescent="0.3">
      <c r="A1" s="158" t="s">
        <v>20</v>
      </c>
      <c r="B1" s="159"/>
      <c r="C1" s="159"/>
    </row>
    <row r="2" spans="1:3" ht="17.25" thickBot="1" x14ac:dyDescent="0.3">
      <c r="A2" s="154" t="s">
        <v>0</v>
      </c>
      <c r="B2" s="156" t="s">
        <v>1</v>
      </c>
      <c r="C2" s="157"/>
    </row>
    <row r="3" spans="1:3" ht="17.25" thickBot="1" x14ac:dyDescent="0.3">
      <c r="A3" s="155"/>
      <c r="B3" s="145" t="s">
        <v>2</v>
      </c>
      <c r="C3" s="297" t="s">
        <v>3</v>
      </c>
    </row>
    <row r="4" spans="1:3" ht="17.25" thickBot="1" x14ac:dyDescent="0.3">
      <c r="A4" s="1">
        <v>770</v>
      </c>
      <c r="B4" s="1">
        <v>51480</v>
      </c>
      <c r="C4" s="296">
        <v>53075</v>
      </c>
    </row>
    <row r="5" spans="1:3" ht="17.25" thickBot="1" x14ac:dyDescent="0.3">
      <c r="A5" s="1">
        <v>740</v>
      </c>
      <c r="B5" s="1">
        <v>50835</v>
      </c>
      <c r="C5" s="296">
        <v>52410</v>
      </c>
    </row>
    <row r="6" spans="1:3" ht="17.25" thickBot="1" x14ac:dyDescent="0.3">
      <c r="A6" s="1">
        <v>710</v>
      </c>
      <c r="B6" s="1">
        <v>50190</v>
      </c>
      <c r="C6" s="296">
        <v>51745</v>
      </c>
    </row>
    <row r="7" spans="1:3" ht="17.25" thickBot="1" x14ac:dyDescent="0.3">
      <c r="A7" s="1">
        <v>680</v>
      </c>
      <c r="B7" s="1">
        <v>48250</v>
      </c>
      <c r="C7" s="296">
        <v>49745</v>
      </c>
    </row>
    <row r="8" spans="1:3" ht="17.25" thickBot="1" x14ac:dyDescent="0.3">
      <c r="A8" s="1">
        <v>650</v>
      </c>
      <c r="B8" s="1">
        <v>46960</v>
      </c>
      <c r="C8" s="296">
        <v>48415</v>
      </c>
    </row>
    <row r="9" spans="1:3" ht="17.25" thickBot="1" x14ac:dyDescent="0.3">
      <c r="A9" s="1">
        <v>625</v>
      </c>
      <c r="B9" s="1">
        <v>45665</v>
      </c>
      <c r="C9" s="296">
        <v>47080</v>
      </c>
    </row>
    <row r="10" spans="1:3" ht="17.25" thickBot="1" x14ac:dyDescent="0.3">
      <c r="A10" s="1">
        <v>600</v>
      </c>
      <c r="B10" s="1">
        <v>44375</v>
      </c>
      <c r="C10" s="296">
        <v>45750</v>
      </c>
    </row>
    <row r="11" spans="1:3" ht="17.25" thickBot="1" x14ac:dyDescent="0.3">
      <c r="A11" s="1">
        <v>575</v>
      </c>
      <c r="B11" s="1">
        <v>43080</v>
      </c>
      <c r="C11" s="296">
        <v>44420</v>
      </c>
    </row>
    <row r="12" spans="1:3" ht="17.25" thickBot="1" x14ac:dyDescent="0.3">
      <c r="A12" s="1">
        <v>550</v>
      </c>
      <c r="B12" s="1">
        <v>41790</v>
      </c>
      <c r="C12" s="296">
        <v>43085</v>
      </c>
    </row>
    <row r="13" spans="1:3" ht="17.25" thickBot="1" x14ac:dyDescent="0.3">
      <c r="A13" s="1">
        <v>525</v>
      </c>
      <c r="B13" s="1">
        <v>40500</v>
      </c>
      <c r="C13" s="296">
        <v>41755</v>
      </c>
    </row>
    <row r="14" spans="1:3" ht="17.25" thickBot="1" x14ac:dyDescent="0.3">
      <c r="A14" s="1">
        <v>500</v>
      </c>
      <c r="B14" s="1">
        <v>39205</v>
      </c>
      <c r="C14" s="296">
        <v>40420</v>
      </c>
    </row>
    <row r="15" spans="1:3" ht="17.25" thickBot="1" x14ac:dyDescent="0.3">
      <c r="A15" s="1">
        <v>475</v>
      </c>
      <c r="B15" s="1">
        <v>37915</v>
      </c>
      <c r="C15" s="296">
        <v>39090</v>
      </c>
    </row>
    <row r="16" spans="1:3" ht="17.25" thickBot="1" x14ac:dyDescent="0.3">
      <c r="A16" s="1">
        <v>450</v>
      </c>
      <c r="B16" s="1">
        <v>35330</v>
      </c>
      <c r="C16" s="296">
        <v>36425</v>
      </c>
    </row>
    <row r="17" spans="1:3" ht="17.25" thickBot="1" x14ac:dyDescent="0.3">
      <c r="A17" s="1">
        <v>430</v>
      </c>
      <c r="B17" s="1">
        <v>34360</v>
      </c>
      <c r="C17" s="296">
        <v>35425</v>
      </c>
    </row>
    <row r="18" spans="1:3" ht="17.25" thickBot="1" x14ac:dyDescent="0.3">
      <c r="A18" s="1">
        <v>410</v>
      </c>
      <c r="B18" s="1">
        <v>33390</v>
      </c>
      <c r="C18" s="296">
        <v>34430</v>
      </c>
    </row>
    <row r="19" spans="1:3" ht="17.25" thickBot="1" x14ac:dyDescent="0.3">
      <c r="A19" s="1">
        <v>390</v>
      </c>
      <c r="B19" s="1">
        <v>32425</v>
      </c>
      <c r="C19" s="296">
        <v>33430</v>
      </c>
    </row>
    <row r="20" spans="1:3" ht="17.25" thickBot="1" x14ac:dyDescent="0.3">
      <c r="A20" s="1">
        <v>370</v>
      </c>
      <c r="B20" s="1">
        <v>31455</v>
      </c>
      <c r="C20" s="296">
        <v>32430</v>
      </c>
    </row>
    <row r="21" spans="1:3" ht="17.25" thickBot="1" x14ac:dyDescent="0.3">
      <c r="A21" s="1">
        <v>350</v>
      </c>
      <c r="B21" s="1">
        <v>30485</v>
      </c>
      <c r="C21" s="296">
        <v>31430</v>
      </c>
    </row>
    <row r="22" spans="1:3" ht="17.25" thickBot="1" x14ac:dyDescent="0.3">
      <c r="A22" s="1">
        <v>330</v>
      </c>
      <c r="B22" s="1">
        <v>29515</v>
      </c>
      <c r="C22" s="296">
        <v>30430</v>
      </c>
    </row>
    <row r="23" spans="1:3" ht="17.25" thickBot="1" x14ac:dyDescent="0.3">
      <c r="A23" s="1">
        <v>310</v>
      </c>
      <c r="B23" s="1">
        <v>28545</v>
      </c>
      <c r="C23" s="296">
        <v>29435</v>
      </c>
    </row>
    <row r="24" spans="1:3" ht="17.25" thickBot="1" x14ac:dyDescent="0.3">
      <c r="A24" s="1">
        <v>290</v>
      </c>
      <c r="B24" s="1">
        <v>27580</v>
      </c>
      <c r="C24" s="296">
        <v>28435</v>
      </c>
    </row>
    <row r="25" spans="1:3" ht="17.25" thickBot="1" x14ac:dyDescent="0.3">
      <c r="A25" s="1">
        <v>275</v>
      </c>
      <c r="B25" s="1">
        <v>26610</v>
      </c>
      <c r="C25" s="296">
        <v>27435</v>
      </c>
    </row>
    <row r="26" spans="1:3" ht="17.25" thickBot="1" x14ac:dyDescent="0.3">
      <c r="A26" s="1">
        <v>260</v>
      </c>
      <c r="B26" s="1">
        <v>25640</v>
      </c>
      <c r="C26" s="296">
        <v>26435</v>
      </c>
    </row>
    <row r="27" spans="1:3" ht="17.25" thickBot="1" x14ac:dyDescent="0.3">
      <c r="A27" s="1">
        <v>245</v>
      </c>
      <c r="B27" s="1">
        <v>24670</v>
      </c>
      <c r="C27" s="296">
        <v>25435</v>
      </c>
    </row>
    <row r="28" spans="1:3" ht="17.25" thickBot="1" x14ac:dyDescent="0.3">
      <c r="A28" s="1">
        <v>230</v>
      </c>
      <c r="B28" s="1">
        <v>23700</v>
      </c>
      <c r="C28" s="296">
        <v>24440</v>
      </c>
    </row>
    <row r="29" spans="1:3" ht="17.25" thickBot="1" x14ac:dyDescent="0.3">
      <c r="A29" s="1">
        <v>220</v>
      </c>
      <c r="B29" s="1">
        <v>23055</v>
      </c>
      <c r="C29" s="296">
        <v>23770</v>
      </c>
    </row>
    <row r="30" spans="1:3" ht="17.25" thickBot="1" x14ac:dyDescent="0.3">
      <c r="A30" s="1">
        <v>210</v>
      </c>
      <c r="B30" s="1">
        <v>22410</v>
      </c>
      <c r="C30" s="296">
        <v>23105</v>
      </c>
    </row>
    <row r="31" spans="1:3" ht="17.25" thickBot="1" x14ac:dyDescent="0.3">
      <c r="A31" s="1">
        <v>200</v>
      </c>
      <c r="B31" s="1">
        <v>21765</v>
      </c>
      <c r="C31" s="296">
        <v>22440</v>
      </c>
    </row>
    <row r="32" spans="1:3" ht="17.25" thickBot="1" x14ac:dyDescent="0.3">
      <c r="A32" s="1">
        <v>190</v>
      </c>
      <c r="B32" s="1">
        <v>21120</v>
      </c>
      <c r="C32" s="296">
        <v>21775</v>
      </c>
    </row>
    <row r="33" spans="1:3" ht="17.25" thickBot="1" x14ac:dyDescent="0.3">
      <c r="A33" s="1">
        <v>180</v>
      </c>
      <c r="B33" s="1">
        <v>20470</v>
      </c>
      <c r="C33" s="296">
        <v>21110</v>
      </c>
    </row>
    <row r="34" spans="1:3" ht="17.25" thickBot="1" x14ac:dyDescent="0.3">
      <c r="A34" s="1">
        <v>170</v>
      </c>
      <c r="B34" s="1">
        <v>19825</v>
      </c>
      <c r="C34" s="296">
        <v>20440</v>
      </c>
    </row>
  </sheetData>
  <mergeCells count="3">
    <mergeCell ref="A2:A3"/>
    <mergeCell ref="B2:C2"/>
    <mergeCell ref="A1:C1"/>
  </mergeCells>
  <phoneticPr fontId="3" type="noConversion"/>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工作表9"/>
  <dimension ref="A1:E11"/>
  <sheetViews>
    <sheetView workbookViewId="0">
      <selection activeCell="B3" sqref="B3"/>
    </sheetView>
  </sheetViews>
  <sheetFormatPr defaultRowHeight="16.5" x14ac:dyDescent="0.25"/>
  <cols>
    <col min="1" max="1" width="14.375" customWidth="1"/>
    <col min="2" max="2" width="11.875" style="148" bestFit="1" customWidth="1"/>
    <col min="3" max="5" width="13.625" style="148" bestFit="1" customWidth="1"/>
  </cols>
  <sheetData>
    <row r="1" spans="1:5" ht="24" customHeight="1" x14ac:dyDescent="0.25">
      <c r="B1" s="148" t="s">
        <v>310</v>
      </c>
      <c r="C1" s="148" t="s">
        <v>311</v>
      </c>
      <c r="D1" s="148" t="s">
        <v>312</v>
      </c>
      <c r="E1" s="148" t="s">
        <v>313</v>
      </c>
    </row>
    <row r="2" spans="1:5" ht="20.100000000000001" customHeight="1" x14ac:dyDescent="0.25">
      <c r="A2" s="13" t="s">
        <v>303</v>
      </c>
      <c r="B2" s="152" t="s">
        <v>31</v>
      </c>
      <c r="C2" s="152" t="s">
        <v>32</v>
      </c>
      <c r="D2" s="152" t="s">
        <v>302</v>
      </c>
      <c r="E2" s="152" t="s">
        <v>40</v>
      </c>
    </row>
    <row r="3" spans="1:5" ht="20.100000000000001" customHeight="1" x14ac:dyDescent="0.25">
      <c r="A3" t="s">
        <v>305</v>
      </c>
      <c r="B3" s="148">
        <v>40000</v>
      </c>
      <c r="C3" s="148">
        <v>70000</v>
      </c>
      <c r="D3" s="298"/>
      <c r="E3" s="298"/>
    </row>
    <row r="4" spans="1:5" ht="20.100000000000001" customHeight="1" x14ac:dyDescent="0.25">
      <c r="A4" s="150" t="s">
        <v>306</v>
      </c>
      <c r="B4" s="151">
        <v>20</v>
      </c>
      <c r="C4" s="151">
        <v>20</v>
      </c>
      <c r="D4" s="151">
        <v>20</v>
      </c>
      <c r="E4" s="151">
        <v>20</v>
      </c>
    </row>
    <row r="5" spans="1:5" ht="30" customHeight="1" thickBot="1" x14ac:dyDescent="0.3">
      <c r="A5" s="147" t="s">
        <v>315</v>
      </c>
      <c r="B5" s="149">
        <f>B3*B4*12</f>
        <v>9600000</v>
      </c>
      <c r="C5" s="149">
        <f t="shared" ref="C5:E5" si="0">C3*C4*12</f>
        <v>16800000</v>
      </c>
      <c r="D5" s="149">
        <f t="shared" si="0"/>
        <v>0</v>
      </c>
      <c r="E5" s="149">
        <f t="shared" si="0"/>
        <v>0</v>
      </c>
    </row>
    <row r="6" spans="1:5" ht="20.100000000000001" customHeight="1" thickTop="1" x14ac:dyDescent="0.25">
      <c r="A6" s="13" t="s">
        <v>304</v>
      </c>
      <c r="B6" s="152" t="s">
        <v>43</v>
      </c>
      <c r="C6" s="152" t="s">
        <v>308</v>
      </c>
      <c r="D6" s="152" t="s">
        <v>309</v>
      </c>
      <c r="E6" s="152" t="s">
        <v>307</v>
      </c>
    </row>
    <row r="7" spans="1:5" ht="20.100000000000001" customHeight="1" x14ac:dyDescent="0.25">
      <c r="A7" t="s">
        <v>305</v>
      </c>
      <c r="B7" s="148">
        <v>30000</v>
      </c>
      <c r="C7" s="148">
        <v>50000</v>
      </c>
      <c r="D7" s="298"/>
      <c r="E7" s="298"/>
    </row>
    <row r="8" spans="1:5" ht="20.100000000000001" customHeight="1" x14ac:dyDescent="0.25">
      <c r="A8" s="150" t="s">
        <v>306</v>
      </c>
      <c r="B8" s="151">
        <v>10</v>
      </c>
      <c r="C8" s="151">
        <v>10</v>
      </c>
      <c r="D8" s="151">
        <v>10</v>
      </c>
      <c r="E8" s="151">
        <v>10</v>
      </c>
    </row>
    <row r="9" spans="1:5" ht="30" customHeight="1" thickBot="1" x14ac:dyDescent="0.3">
      <c r="A9" s="147" t="s">
        <v>315</v>
      </c>
      <c r="B9" s="149">
        <f t="shared" ref="B9:E9" si="1">B7*B8*12</f>
        <v>3600000</v>
      </c>
      <c r="C9" s="149">
        <f t="shared" si="1"/>
        <v>6000000</v>
      </c>
      <c r="D9" s="149">
        <f t="shared" si="1"/>
        <v>0</v>
      </c>
      <c r="E9" s="149">
        <f t="shared" si="1"/>
        <v>0</v>
      </c>
    </row>
    <row r="10" spans="1:5" ht="36.75" customHeight="1" thickTop="1" thickBot="1" x14ac:dyDescent="0.3">
      <c r="A10" s="147" t="s">
        <v>314</v>
      </c>
      <c r="B10" s="149">
        <f>B5+B9</f>
        <v>13200000</v>
      </c>
      <c r="C10" s="149">
        <f t="shared" ref="C10:E10" si="2">C5+C9</f>
        <v>22800000</v>
      </c>
      <c r="D10" s="149">
        <f t="shared" si="2"/>
        <v>0</v>
      </c>
      <c r="E10" s="149">
        <f t="shared" si="2"/>
        <v>0</v>
      </c>
    </row>
    <row r="11" spans="1:5" ht="17.25" thickTop="1" x14ac:dyDescent="0.25"/>
  </sheetData>
  <phoneticPr fontId="3" type="noConversion"/>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16</vt:i4>
      </vt:variant>
      <vt:variant>
        <vt:lpstr>已命名的範圍</vt:lpstr>
      </vt:variant>
      <vt:variant>
        <vt:i4>9</vt:i4>
      </vt:variant>
    </vt:vector>
  </HeadingPairs>
  <TitlesOfParts>
    <vt:vector size="25" baseType="lpstr">
      <vt:lpstr>info</vt:lpstr>
      <vt:lpstr>範例ex</vt:lpstr>
      <vt:lpstr>計算式</vt:lpstr>
      <vt:lpstr>甲表</vt:lpstr>
      <vt:lpstr>乙表-退休所得替代率</vt:lpstr>
      <vt:lpstr>丙表</vt:lpstr>
      <vt:lpstr>丁E</vt:lpstr>
      <vt:lpstr>薪點對照表</vt:lpstr>
      <vt:lpstr>退休生活費</vt:lpstr>
      <vt:lpstr>公務人員俸給表</vt:lpstr>
      <vt:lpstr>公立教師</vt:lpstr>
      <vt:lpstr>教育人員薪給表</vt:lpstr>
      <vt:lpstr>醫事人員俸級表</vt:lpstr>
      <vt:lpstr>醫事人員專業加給表</vt:lpstr>
      <vt:lpstr>國軍</vt:lpstr>
      <vt:lpstr>技工</vt:lpstr>
      <vt:lpstr>公務人員俸給表!公立學校教師暨助教職務等級表</vt:lpstr>
      <vt:lpstr>公務人員俸給表!公員務人員專業及主管加給</vt:lpstr>
      <vt:lpstr>公務人員俸給表!公務人員俸給表</vt:lpstr>
      <vt:lpstr>公務人員俸給表!技工工友工餉表</vt:lpstr>
      <vt:lpstr>公務人員俸給表!軍訓教官專業加表</vt:lpstr>
      <vt:lpstr>公務人員俸給表!教育人員薪給表及福利互助</vt:lpstr>
      <vt:lpstr>優惠存款百分比</vt:lpstr>
      <vt:lpstr>公務人員俸給表!醫事人員俸級表</vt:lpstr>
      <vt:lpstr>公務人員俸給表!醫事人員專業加給表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SL</dc:creator>
  <cp:lastModifiedBy>user</cp:lastModifiedBy>
  <dcterms:created xsi:type="dcterms:W3CDTF">2018-06-21T04:32:40Z</dcterms:created>
  <dcterms:modified xsi:type="dcterms:W3CDTF">2018-08-14T06:01:17Z</dcterms:modified>
</cp:coreProperties>
</file>