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\Documents\teaching\excel2019fun\ppt\vlookup\ex\"/>
    </mc:Choice>
  </mc:AlternateContent>
  <xr:revisionPtr revIDLastSave="0" documentId="13_ncr:1_{D4E28478-07C4-482D-BA15-A14B426D752E}" xr6:coauthVersionLast="36" xr6:coauthVersionMax="36" xr10:uidLastSave="{00000000-0000-0000-0000-000000000000}"/>
  <bookViews>
    <workbookView xWindow="0" yWindow="0" windowWidth="23040" windowHeight="9000" tabRatio="640" xr2:uid="{00000000-000D-0000-FFFF-FFFF00000000}"/>
  </bookViews>
  <sheets>
    <sheet name="LOOKUP陣列" sheetId="15" r:id="rId1"/>
    <sheet name="LOOKUP向量" sheetId="14" r:id="rId2"/>
    <sheet name="books" sheetId="22" r:id="rId3"/>
    <sheet name="lookup2" sheetId="23" r:id="rId4"/>
    <sheet name="上半年" sheetId="24" r:id="rId5"/>
    <sheet name="下半年" sheetId="25" r:id="rId6"/>
    <sheet name="年度考績" sheetId="26" r:id="rId7"/>
  </sheets>
  <definedNames>
    <definedName name="員工基本資料" localSheetId="4">上半年!$A$3:$E$24</definedName>
    <definedName name="員工基本資料" localSheetId="5">下半年!$A$3:$E$24</definedName>
  </definedNames>
  <calcPr calcId="191029"/>
</workbook>
</file>

<file path=xl/calcChain.xml><?xml version="1.0" encoding="utf-8"?>
<calcChain xmlns="http://schemas.openxmlformats.org/spreadsheetml/2006/main">
  <c r="D22" i="26" l="1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3" i="26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B6" i="23"/>
  <c r="B5" i="23"/>
  <c r="B4" i="23"/>
  <c r="D9" i="15"/>
  <c r="D9" i="14"/>
  <c r="D10" i="15"/>
  <c r="G10" i="15"/>
  <c r="D11" i="15"/>
  <c r="G11" i="15"/>
  <c r="D12" i="15"/>
  <c r="D13" i="15"/>
  <c r="D14" i="15"/>
  <c r="D15" i="15"/>
  <c r="G12" i="15" s="1"/>
  <c r="D16" i="15"/>
  <c r="D17" i="15"/>
  <c r="D10" i="14"/>
  <c r="G12" i="14"/>
  <c r="G10" i="14"/>
  <c r="D11" i="14"/>
  <c r="G11" i="14"/>
  <c r="D12" i="14"/>
  <c r="D13" i="14"/>
  <c r="D14" i="14"/>
  <c r="D15" i="14"/>
  <c r="D16" i="14"/>
  <c r="D17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D:\寫作\F017\範例檔案\Ch12\員工基本資料.mdb" keepAlive="1" name="員工基本資料" type="5" refreshedVersion="1" savePassword="1" background="1" saveData="1">
    <dbPr connection="Provider=Microsoft.Jet.OLEDB.4.0;Password=&quot;&quot;;User ID=Admin;Data Source=D:\寫作\F017\範例檔案\Ch12\員工基本資料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員工資料" commandType="3"/>
  </connection>
  <connection id="2" xr16:uid="{00000000-0015-0000-FFFF-FFFF01000000}" sourceFile="D:\寫作\F017\範例檔案\Ch12\員工基本資料.mdb" keepAlive="1" name="員工基本資料1" type="5" refreshedVersion="1" savePassword="1" background="1" saveData="1">
    <dbPr connection="Provider=Microsoft.Jet.OLEDB.4.0;Password=&quot;&quot;;User ID=Admin;Data Source=D:\寫作\F017\範例檔案\Ch12\員工基本資料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員工資料" commandType="3"/>
  </connection>
</connections>
</file>

<file path=xl/sharedStrings.xml><?xml version="1.0" encoding="utf-8"?>
<sst xmlns="http://schemas.openxmlformats.org/spreadsheetml/2006/main" count="272" uniqueCount="148">
  <si>
    <t>姓名</t>
  </si>
  <si>
    <t>林淑芬</t>
  </si>
  <si>
    <t>成績</t>
  </si>
  <si>
    <t>組別</t>
  </si>
  <si>
    <t>不及格</t>
  </si>
  <si>
    <t>中等</t>
  </si>
  <si>
    <t>高分</t>
  </si>
  <si>
    <t>特優</t>
  </si>
  <si>
    <t>李碧莊</t>
  </si>
  <si>
    <t>王嘉育</t>
  </si>
  <si>
    <t>吳育仁</t>
  </si>
  <si>
    <t>林悅敏</t>
  </si>
  <si>
    <t>黃敏華</t>
  </si>
  <si>
    <t>葉婉青</t>
  </si>
  <si>
    <t>呂姿瀅</t>
  </si>
  <si>
    <t>孫國華</t>
  </si>
  <si>
    <t>學號</t>
    <phoneticPr fontId="2" type="noConversion"/>
  </si>
  <si>
    <t>姓 名</t>
    <phoneticPr fontId="2" type="noConversion"/>
  </si>
  <si>
    <t>成績</t>
    <phoneticPr fontId="4" type="noConversion"/>
  </si>
  <si>
    <t>備註</t>
    <phoneticPr fontId="2" type="noConversion"/>
  </si>
  <si>
    <t>姓名</t>
    <phoneticPr fontId="2" type="noConversion"/>
  </si>
  <si>
    <t>練習：</t>
    <phoneticPr fontId="2" type="noConversion"/>
  </si>
  <si>
    <t>姓    名</t>
  </si>
  <si>
    <t>員工編號</t>
  </si>
  <si>
    <t>=LOOKUP(C9,$A$2:$A$5,$B$2:$B$5)</t>
    <phoneticPr fontId="2" type="noConversion"/>
  </si>
  <si>
    <t>LOOKUP(查表依據,陣列)</t>
  </si>
  <si>
    <t>將原分為兩個向量之內容，組合成單一陣列即可。</t>
  </si>
  <si>
    <t>=LOOKUP(C9,$A$2:$B$5)</t>
    <phoneticPr fontId="2" type="noConversion"/>
  </si>
  <si>
    <t>會在陣列的第一列（或第一欄），搜尋指定的查表依據，然後傳回其最後一列（或欄）的同一個位置上之儲存格內容。</t>
    <phoneticPr fontId="2" type="noConversion"/>
  </si>
  <si>
    <t>所以，同上例之要求，要使用此一類型之LOOKUP()函數，依成績高低，於其備註欄上填入適當之組別文字，C9處之公式將改為：</t>
    <phoneticPr fontId="2" type="noConversion"/>
  </si>
  <si>
    <t xml:space="preserve">LOOKUP(查表依據,查表向量,結果向量) </t>
  </si>
  <si>
    <t>編號</t>
    <phoneticPr fontId="2" type="noConversion"/>
  </si>
  <si>
    <t>書名</t>
    <phoneticPr fontId="2" type="noConversion"/>
  </si>
  <si>
    <t>出版社</t>
    <phoneticPr fontId="2" type="noConversion"/>
  </si>
  <si>
    <t>作者</t>
    <phoneticPr fontId="2" type="noConversion"/>
  </si>
  <si>
    <t>A22567</t>
    <phoneticPr fontId="2" type="noConversion"/>
  </si>
  <si>
    <t>栽培自己</t>
    <phoneticPr fontId="2" type="noConversion"/>
  </si>
  <si>
    <t>方智</t>
    <phoneticPr fontId="2" type="noConversion"/>
  </si>
  <si>
    <t>吳若權</t>
    <phoneticPr fontId="2" type="noConversion"/>
  </si>
  <si>
    <t>A23177</t>
    <phoneticPr fontId="2" type="noConversion"/>
  </si>
  <si>
    <t>改變一生的一句話</t>
    <phoneticPr fontId="2" type="noConversion"/>
  </si>
  <si>
    <t>圓神</t>
    <phoneticPr fontId="2" type="noConversion"/>
  </si>
  <si>
    <t>林清玄</t>
    <phoneticPr fontId="2" type="noConversion"/>
  </si>
  <si>
    <r>
      <t>A</t>
    </r>
    <r>
      <rPr>
        <sz val="12"/>
        <rFont val="新細明體"/>
        <family val="1"/>
        <charset val="136"/>
      </rPr>
      <t>23451</t>
    </r>
    <phoneticPr fontId="2" type="noConversion"/>
  </si>
  <si>
    <t>早知道早幸福</t>
    <phoneticPr fontId="2" type="noConversion"/>
  </si>
  <si>
    <t>吳淡如</t>
    <phoneticPr fontId="2" type="noConversion"/>
  </si>
  <si>
    <r>
      <t>A</t>
    </r>
    <r>
      <rPr>
        <sz val="12"/>
        <rFont val="新細明體"/>
        <family val="1"/>
        <charset val="136"/>
      </rPr>
      <t>24670</t>
    </r>
    <phoneticPr fontId="2" type="noConversion"/>
  </si>
  <si>
    <t>巴黎小館秘密情人</t>
    <phoneticPr fontId="2" type="noConversion"/>
  </si>
  <si>
    <t>鄭華娟</t>
    <phoneticPr fontId="2" type="noConversion"/>
  </si>
  <si>
    <t>A67899</t>
    <phoneticPr fontId="2" type="noConversion"/>
  </si>
  <si>
    <t>最後十四堂星期二的課</t>
    <phoneticPr fontId="2" type="noConversion"/>
  </si>
  <si>
    <t>大塊</t>
    <phoneticPr fontId="2" type="noConversion"/>
  </si>
  <si>
    <t>米奇．艾爾</t>
  </si>
  <si>
    <r>
      <t>B</t>
    </r>
    <r>
      <rPr>
        <sz val="12"/>
        <rFont val="新細明體"/>
        <family val="1"/>
        <charset val="136"/>
      </rPr>
      <t>45660</t>
    </r>
    <phoneticPr fontId="2" type="noConversion"/>
  </si>
  <si>
    <t>美麗境界</t>
    <phoneticPr fontId="2" type="noConversion"/>
  </si>
  <si>
    <t>時報</t>
    <phoneticPr fontId="2" type="noConversion"/>
  </si>
  <si>
    <t>西爾維雅</t>
  </si>
  <si>
    <t>B45665</t>
    <phoneticPr fontId="2" type="noConversion"/>
  </si>
  <si>
    <t>夢中的餅乾屋</t>
    <phoneticPr fontId="2" type="noConversion"/>
  </si>
  <si>
    <t>九歌</t>
    <phoneticPr fontId="2" type="noConversion"/>
  </si>
  <si>
    <t>琦君</t>
    <phoneticPr fontId="2" type="noConversion"/>
  </si>
  <si>
    <t>B56780</t>
    <phoneticPr fontId="2" type="noConversion"/>
  </si>
  <si>
    <t>把話說到心窩裡</t>
    <phoneticPr fontId="2" type="noConversion"/>
  </si>
  <si>
    <t>水雲齋</t>
    <phoneticPr fontId="2" type="noConversion"/>
  </si>
  <si>
    <t>劉墉</t>
    <phoneticPr fontId="2" type="noConversion"/>
  </si>
  <si>
    <r>
      <t>F</t>
    </r>
    <r>
      <rPr>
        <sz val="12"/>
        <rFont val="新細明體"/>
        <family val="1"/>
        <charset val="136"/>
      </rPr>
      <t>2</t>
    </r>
    <r>
      <rPr>
        <sz val="12"/>
        <rFont val="新細明體"/>
        <family val="1"/>
        <charset val="136"/>
      </rPr>
      <t>8075</t>
    </r>
    <phoneticPr fontId="2" type="noConversion"/>
  </si>
  <si>
    <t>補夢網</t>
    <phoneticPr fontId="2" type="noConversion"/>
  </si>
  <si>
    <t>大地</t>
    <phoneticPr fontId="2" type="noConversion"/>
  </si>
  <si>
    <t>F33487</t>
    <phoneticPr fontId="2" type="noConversion"/>
  </si>
  <si>
    <t>母親的金手錶</t>
    <phoneticPr fontId="2" type="noConversion"/>
  </si>
  <si>
    <t>F34567</t>
    <phoneticPr fontId="2" type="noConversion"/>
  </si>
  <si>
    <t>行者無疆</t>
    <phoneticPr fontId="2" type="noConversion"/>
  </si>
  <si>
    <t>余秋雨</t>
    <phoneticPr fontId="2" type="noConversion"/>
  </si>
  <si>
    <r>
      <t>F</t>
    </r>
    <r>
      <rPr>
        <sz val="12"/>
        <rFont val="新細明體"/>
        <family val="1"/>
        <charset val="136"/>
      </rPr>
      <t>90982</t>
    </r>
    <phoneticPr fontId="2" type="noConversion"/>
  </si>
  <si>
    <t>口才魅力高手</t>
    <phoneticPr fontId="2" type="noConversion"/>
  </si>
  <si>
    <t>戴晨志</t>
    <phoneticPr fontId="2" type="noConversion"/>
  </si>
  <si>
    <t>請輸入編號:</t>
    <phoneticPr fontId="2" type="noConversion"/>
  </si>
  <si>
    <t>F28075</t>
    <phoneticPr fontId="2" type="noConversion"/>
  </si>
  <si>
    <t>書名</t>
    <phoneticPr fontId="2" type="noConversion"/>
  </si>
  <si>
    <t>=LOOKUP(B2,Sheet1!A2:A13,Sheet1!B2:B13)</t>
    <phoneticPr fontId="2" type="noConversion"/>
  </si>
  <si>
    <t>出版社</t>
    <phoneticPr fontId="2" type="noConversion"/>
  </si>
  <si>
    <t>作者</t>
    <phoneticPr fontId="2" type="noConversion"/>
  </si>
  <si>
    <t>員工上半年考績一覽表</t>
    <phoneticPr fontId="2" type="noConversion"/>
  </si>
  <si>
    <t>工作表現</t>
    <phoneticPr fontId="2" type="noConversion"/>
  </si>
  <si>
    <t>出勤扣分</t>
    <phoneticPr fontId="2" type="noConversion"/>
  </si>
  <si>
    <t>本季考績</t>
    <phoneticPr fontId="2" type="noConversion"/>
  </si>
  <si>
    <t>F201</t>
  </si>
  <si>
    <t>王志明</t>
  </si>
  <si>
    <t>F211</t>
  </si>
  <si>
    <t>黃婉清</t>
  </si>
  <si>
    <t>D236</t>
  </si>
  <si>
    <t>徐天仁</t>
  </si>
  <si>
    <t>D508</t>
  </si>
  <si>
    <t>沈心儀</t>
  </si>
  <si>
    <t>F360</t>
  </si>
  <si>
    <t>蔣政忠</t>
  </si>
  <si>
    <t>C569</t>
  </si>
  <si>
    <t>陳威弘</t>
  </si>
  <si>
    <t>G598</t>
  </si>
  <si>
    <t>白紹威</t>
  </si>
  <si>
    <t>F012</t>
  </si>
  <si>
    <t>涂庭育</t>
  </si>
  <si>
    <t>F362</t>
  </si>
  <si>
    <t>施立得</t>
  </si>
  <si>
    <t>D002</t>
  </si>
  <si>
    <t>白文進</t>
  </si>
  <si>
    <t>C360</t>
  </si>
  <si>
    <t>李幕雲</t>
  </si>
  <si>
    <t>C695</t>
  </si>
  <si>
    <t>吳境飛</t>
  </si>
  <si>
    <t>C450</t>
  </si>
  <si>
    <t>黃佩玲</t>
  </si>
  <si>
    <t>F250</t>
  </si>
  <si>
    <t>李安安</t>
  </si>
  <si>
    <t>F651</t>
  </si>
  <si>
    <t>倪鎮輝</t>
  </si>
  <si>
    <t>C458</t>
  </si>
  <si>
    <t>李建東</t>
  </si>
  <si>
    <t>G152</t>
  </si>
  <si>
    <t>陳育暉</t>
  </si>
  <si>
    <t>G458</t>
  </si>
  <si>
    <t>李萬元</t>
  </si>
  <si>
    <t>G692</t>
  </si>
  <si>
    <t>林嘉宜</t>
  </si>
  <si>
    <t>F263</t>
  </si>
  <si>
    <t>范錫絢</t>
  </si>
  <si>
    <t>員工下半年考績一覽表</t>
    <phoneticPr fontId="2" type="noConversion"/>
  </si>
  <si>
    <t>工作表現</t>
    <phoneticPr fontId="2" type="noConversion"/>
  </si>
  <si>
    <t>出勤扣分</t>
    <phoneticPr fontId="2" type="noConversion"/>
  </si>
  <si>
    <t>本季考績</t>
    <phoneticPr fontId="2" type="noConversion"/>
  </si>
  <si>
    <t>員工年度總考績計算</t>
    <phoneticPr fontId="2" type="noConversion"/>
  </si>
  <si>
    <t>員工編號</t>
    <phoneticPr fontId="2" type="noConversion"/>
  </si>
  <si>
    <t>姓名</t>
    <phoneticPr fontId="2" type="noConversion"/>
  </si>
  <si>
    <t>本年考績</t>
    <phoneticPr fontId="2" type="noConversion"/>
  </si>
  <si>
    <t>等級與獎金</t>
    <phoneticPr fontId="2" type="noConversion"/>
  </si>
  <si>
    <t>=LOOKUP(C3,$F$7:$F$11,$H$7:$H$11)</t>
    <phoneticPr fontId="2" type="noConversion"/>
  </si>
  <si>
    <t>成績</t>
    <phoneticPr fontId="2" type="noConversion"/>
  </si>
  <si>
    <t>等級與獎金</t>
    <phoneticPr fontId="2" type="noConversion"/>
  </si>
  <si>
    <t>~69</t>
    <phoneticPr fontId="2" type="noConversion"/>
  </si>
  <si>
    <t>丁=無</t>
    <phoneticPr fontId="2" type="noConversion"/>
  </si>
  <si>
    <t>~74</t>
    <phoneticPr fontId="2" type="noConversion"/>
  </si>
  <si>
    <t>丙=0.5個月</t>
    <phoneticPr fontId="2" type="noConversion"/>
  </si>
  <si>
    <t>~79</t>
    <phoneticPr fontId="2" type="noConversion"/>
  </si>
  <si>
    <t>乙=1.5個月</t>
    <phoneticPr fontId="2" type="noConversion"/>
  </si>
  <si>
    <t>~89</t>
    <phoneticPr fontId="2" type="noConversion"/>
  </si>
  <si>
    <t>甲=3個月</t>
    <phoneticPr fontId="2" type="noConversion"/>
  </si>
  <si>
    <t>~100</t>
    <phoneticPr fontId="2" type="noConversion"/>
  </si>
  <si>
    <t>優=4個月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</si>
</sst>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9"/>
      <name val="細明體"/>
      <family val="3"/>
      <charset val="136"/>
    </font>
    <font>
      <b/>
      <sz val="12"/>
      <color indexed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2"/>
      <color indexed="61"/>
      <name val="新細明體"/>
      <family val="1"/>
      <charset val="136"/>
    </font>
    <font>
      <b/>
      <sz val="18"/>
      <color indexed="43"/>
      <name val="標楷體"/>
      <family val="4"/>
      <charset val="136"/>
    </font>
    <font>
      <b/>
      <sz val="11"/>
      <color indexed="17"/>
      <name val="新細明體"/>
      <family val="1"/>
      <charset val="136"/>
    </font>
    <font>
      <b/>
      <sz val="14"/>
      <color indexed="43"/>
      <name val="標楷體"/>
      <family val="4"/>
      <charset val="136"/>
    </font>
    <font>
      <b/>
      <sz val="11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sz val="11"/>
      <color indexed="9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6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2" borderId="4" xfId="0" applyFont="1" applyFill="1" applyBorder="1" applyAlignment="1"/>
    <xf numFmtId="0" fontId="0" fillId="0" borderId="5" xfId="0" applyBorder="1" applyAlignment="1">
      <alignment horizontal="lef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0" fillId="0" borderId="8" xfId="0" applyBorder="1"/>
    <xf numFmtId="0" fontId="5" fillId="3" borderId="0" xfId="0" applyFont="1" applyFill="1"/>
    <xf numFmtId="0" fontId="0" fillId="0" borderId="0" xfId="0" quotePrefix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/>
    <xf numFmtId="0" fontId="0" fillId="0" borderId="0" xfId="0" quotePrefix="1" applyAlignment="1"/>
    <xf numFmtId="0" fontId="0" fillId="0" borderId="3" xfId="0" applyBorder="1" applyAlignment="1"/>
    <xf numFmtId="0" fontId="0" fillId="0" borderId="8" xfId="0" applyBorder="1" applyAlignment="1"/>
    <xf numFmtId="0" fontId="5" fillId="3" borderId="0" xfId="0" applyFont="1" applyFill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0" fillId="5" borderId="3" xfId="0" applyFill="1" applyBorder="1" applyAlignment="1"/>
    <xf numFmtId="0" fontId="0" fillId="5" borderId="0" xfId="0" applyFill="1" applyBorder="1" applyAlignment="1"/>
    <xf numFmtId="0" fontId="0" fillId="5" borderId="2" xfId="0" applyFill="1" applyBorder="1" applyAlignment="1"/>
    <xf numFmtId="0" fontId="0" fillId="6" borderId="8" xfId="0" applyFill="1" applyBorder="1" applyAlignment="1"/>
    <xf numFmtId="0" fontId="7" fillId="6" borderId="0" xfId="0" applyFont="1" applyFill="1" applyBorder="1" applyAlignment="1"/>
    <xf numFmtId="0" fontId="7" fillId="6" borderId="2" xfId="0" applyFont="1" applyFill="1" applyBorder="1" applyAlignment="1"/>
    <xf numFmtId="0" fontId="0" fillId="4" borderId="0" xfId="0" applyFill="1" applyBorder="1" applyAlignment="1"/>
    <xf numFmtId="0" fontId="0" fillId="0" borderId="0" xfId="0" applyFill="1" applyAlignment="1"/>
    <xf numFmtId="0" fontId="8" fillId="7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1" fillId="0" borderId="0" xfId="1" applyFont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6" borderId="11" xfId="1" applyFill="1" applyBorder="1">
      <alignment vertical="center"/>
    </xf>
    <xf numFmtId="0" fontId="1" fillId="0" borderId="0" xfId="1" quotePrefix="1">
      <alignment vertical="center"/>
    </xf>
    <xf numFmtId="0" fontId="10" fillId="0" borderId="1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7" borderId="0" xfId="1" applyFill="1">
      <alignment vertical="center"/>
    </xf>
    <xf numFmtId="0" fontId="13" fillId="6" borderId="14" xfId="1" applyFont="1" applyFill="1" applyBorder="1">
      <alignment vertical="center"/>
    </xf>
    <xf numFmtId="0" fontId="14" fillId="8" borderId="15" xfId="1" applyFont="1" applyFill="1" applyBorder="1">
      <alignment vertical="center"/>
    </xf>
    <xf numFmtId="0" fontId="14" fillId="9" borderId="16" xfId="1" applyFont="1" applyFill="1" applyBorder="1">
      <alignment vertical="center"/>
    </xf>
    <xf numFmtId="0" fontId="14" fillId="10" borderId="16" xfId="1" applyFont="1" applyFill="1" applyBorder="1" applyAlignment="1">
      <alignment horizontal="left" vertical="center" indent="1"/>
    </xf>
    <xf numFmtId="0" fontId="14" fillId="8" borderId="17" xfId="1" applyFont="1" applyFill="1" applyBorder="1">
      <alignment vertical="center"/>
    </xf>
    <xf numFmtId="0" fontId="14" fillId="9" borderId="18" xfId="1" applyFont="1" applyFill="1" applyBorder="1">
      <alignment vertical="center"/>
    </xf>
    <xf numFmtId="0" fontId="14" fillId="10" borderId="18" xfId="1" applyFont="1" applyFill="1" applyBorder="1" applyAlignment="1">
      <alignment horizontal="left" vertical="center" indent="1"/>
    </xf>
    <xf numFmtId="44" fontId="9" fillId="3" borderId="0" xfId="2" applyFont="1" applyFill="1" applyBorder="1" applyAlignment="1">
      <alignment horizontal="center" vertical="center"/>
    </xf>
    <xf numFmtId="44" fontId="9" fillId="3" borderId="2" xfId="2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3" fillId="6" borderId="13" xfId="1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貨幣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員工基本資料" connectionId="1" xr16:uid="{00000000-0016-0000-0400-000000000000}" autoFormatId="16" applyNumberFormats="0" applyBorderFormats="0" applyFontFormats="1" applyPatternFormats="1" applyAlignmentFormats="0" applyWidthHeightFormats="0">
  <queryTableRefresh nextId="7">
    <queryTableFields count="5">
      <queryTableField id="1" name="員工編號"/>
      <queryTableField id="2" name="姓名"/>
      <queryTableField id="3" name="身分證字號"/>
      <queryTableField id="4" name="住家電話"/>
      <queryTableField id="6" name="雇用日期"/>
    </queryTableFields>
    <queryTableDeletedFields count="1">
      <deletedField name="出生日期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員工基本資料" connectionId="2" xr16:uid="{00000000-0016-0000-0500-000001000000}" autoFormatId="16" applyNumberFormats="0" applyBorderFormats="0" applyFontFormats="1" applyPatternFormats="1" applyAlignmentFormats="0" applyWidthHeightFormats="0">
  <queryTableRefresh nextId="7">
    <queryTableFields count="5">
      <queryTableField id="1" name="員工編號"/>
      <queryTableField id="2" name="姓名"/>
      <queryTableField id="3" name="身分證字號"/>
      <queryTableField id="4" name="住家電話"/>
      <queryTableField id="6" name="雇用日期"/>
    </queryTableFields>
    <queryTableDeletedFields count="1">
      <deletedField name="出生日期"/>
    </queryTableDeletedFields>
  </queryTableRefresh>
</query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externalLinkPath" Target="/teaching/office2003/excel2003/example/lookup3.xls" TargetMode="External"/><Relationship Id="rId1" Type="http://schemas.openxmlformats.org/officeDocument/2006/relationships/externalLinkPath" Target="/teaching/office2003/excel2003/example/lookup3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17" workbookViewId="0">
      <selection activeCell="G29" sqref="G29"/>
    </sheetView>
  </sheetViews>
  <sheetFormatPr defaultRowHeight="16.2"/>
  <cols>
    <col min="1" max="3" width="7.44140625" customWidth="1"/>
  </cols>
  <sheetData>
    <row r="1" spans="1:9">
      <c r="A1" s="7" t="s">
        <v>2</v>
      </c>
      <c r="B1" s="7" t="s">
        <v>3</v>
      </c>
    </row>
    <row r="2" spans="1:9">
      <c r="A2" s="8">
        <v>0</v>
      </c>
      <c r="B2" s="8" t="s">
        <v>4</v>
      </c>
    </row>
    <row r="3" spans="1:9">
      <c r="A3" s="8">
        <v>60</v>
      </c>
      <c r="B3" s="8" t="s">
        <v>5</v>
      </c>
    </row>
    <row r="4" spans="1:9">
      <c r="A4" s="8">
        <v>75</v>
      </c>
      <c r="B4" s="8" t="s">
        <v>6</v>
      </c>
    </row>
    <row r="5" spans="1:9" ht="16.8" thickBot="1">
      <c r="A5" s="3">
        <v>85</v>
      </c>
      <c r="B5" s="3" t="s">
        <v>7</v>
      </c>
    </row>
    <row r="7" spans="1:9" ht="16.8" thickBot="1"/>
    <row r="8" spans="1:9" ht="16.8" thickBot="1">
      <c r="A8" s="1" t="s">
        <v>16</v>
      </c>
      <c r="B8" s="2" t="s">
        <v>22</v>
      </c>
      <c r="C8" s="2" t="s">
        <v>18</v>
      </c>
      <c r="D8" s="2" t="s">
        <v>19</v>
      </c>
    </row>
    <row r="9" spans="1:9" ht="16.8" thickTop="1">
      <c r="A9">
        <v>89001</v>
      </c>
      <c r="B9" s="5" t="s">
        <v>8</v>
      </c>
      <c r="C9" s="5">
        <v>78</v>
      </c>
      <c r="D9" s="5" t="str">
        <f>LOOKUP(C9,$A$2:$B$5)</f>
        <v>高分</v>
      </c>
      <c r="F9" s="9" t="s">
        <v>16</v>
      </c>
      <c r="G9" s="10">
        <v>89007</v>
      </c>
      <c r="I9" s="15" t="s">
        <v>27</v>
      </c>
    </row>
    <row r="10" spans="1:9">
      <c r="A10">
        <v>89002</v>
      </c>
      <c r="B10" s="5" t="s">
        <v>1</v>
      </c>
      <c r="C10" s="5">
        <v>85</v>
      </c>
      <c r="D10" s="5" t="str">
        <f t="shared" ref="D10:D17" si="0">LOOKUP(C10,$A$2:$B$5)</f>
        <v>特優</v>
      </c>
      <c r="F10" s="11" t="s">
        <v>20</v>
      </c>
      <c r="G10" s="4" t="str">
        <f>LOOKUP(G9,A9:B17)</f>
        <v>葉婉青</v>
      </c>
    </row>
    <row r="11" spans="1:9">
      <c r="A11">
        <v>89003</v>
      </c>
      <c r="B11" s="5" t="s">
        <v>9</v>
      </c>
      <c r="C11" s="5">
        <v>60</v>
      </c>
      <c r="D11" s="5" t="str">
        <f t="shared" si="0"/>
        <v>中等</v>
      </c>
      <c r="F11" s="11" t="s">
        <v>18</v>
      </c>
      <c r="G11" s="4">
        <f>LOOKUP(G9,A9:C17)</f>
        <v>48</v>
      </c>
    </row>
    <row r="12" spans="1:9" ht="16.8" thickBot="1">
      <c r="A12">
        <v>89004</v>
      </c>
      <c r="B12" s="5" t="s">
        <v>10</v>
      </c>
      <c r="C12" s="5">
        <v>82</v>
      </c>
      <c r="D12" s="5" t="str">
        <f t="shared" si="0"/>
        <v>高分</v>
      </c>
      <c r="F12" s="12" t="s">
        <v>19</v>
      </c>
      <c r="G12" s="13" t="str">
        <f>LOOKUP(G9,A9:D17)</f>
        <v>不及格</v>
      </c>
    </row>
    <row r="13" spans="1:9" ht="16.8" thickTop="1">
      <c r="A13">
        <v>89005</v>
      </c>
      <c r="B13" s="5" t="s">
        <v>11</v>
      </c>
      <c r="C13" s="5">
        <v>79</v>
      </c>
      <c r="D13" s="5" t="str">
        <f t="shared" si="0"/>
        <v>高分</v>
      </c>
    </row>
    <row r="14" spans="1:9" ht="16.8" thickBot="1">
      <c r="A14">
        <v>89006</v>
      </c>
      <c r="B14" s="5" t="s">
        <v>12</v>
      </c>
      <c r="C14" s="5">
        <v>91</v>
      </c>
      <c r="D14" s="5" t="str">
        <f t="shared" si="0"/>
        <v>特優</v>
      </c>
      <c r="F14" s="14" t="s">
        <v>21</v>
      </c>
    </row>
    <row r="15" spans="1:9" ht="16.8" thickTop="1">
      <c r="A15">
        <v>89007</v>
      </c>
      <c r="B15" s="5" t="s">
        <v>13</v>
      </c>
      <c r="C15" s="5">
        <v>48</v>
      </c>
      <c r="D15" s="5" t="str">
        <f t="shared" si="0"/>
        <v>不及格</v>
      </c>
      <c r="F15" s="9" t="s">
        <v>16</v>
      </c>
      <c r="G15" s="10">
        <v>89007</v>
      </c>
    </row>
    <row r="16" spans="1:9">
      <c r="A16">
        <v>89008</v>
      </c>
      <c r="B16" s="5" t="s">
        <v>14</v>
      </c>
      <c r="C16" s="5">
        <v>92</v>
      </c>
      <c r="D16" s="5" t="str">
        <f t="shared" si="0"/>
        <v>特優</v>
      </c>
      <c r="F16" s="11" t="s">
        <v>20</v>
      </c>
      <c r="G16" s="4"/>
    </row>
    <row r="17" spans="1:7" ht="16.8" thickBot="1">
      <c r="A17" s="6">
        <v>89009</v>
      </c>
      <c r="B17" s="6" t="s">
        <v>15</v>
      </c>
      <c r="C17" s="6">
        <v>86</v>
      </c>
      <c r="D17" s="6" t="str">
        <f t="shared" si="0"/>
        <v>特優</v>
      </c>
      <c r="F17" s="11" t="s">
        <v>18</v>
      </c>
      <c r="G17" s="4"/>
    </row>
    <row r="18" spans="1:7" ht="16.8" thickBot="1">
      <c r="F18" s="12" t="s">
        <v>19</v>
      </c>
      <c r="G18" s="13"/>
    </row>
    <row r="19" spans="1:7" ht="16.8" thickTop="1"/>
    <row r="22" spans="1:7">
      <c r="A22" s="17" t="s">
        <v>25</v>
      </c>
    </row>
    <row r="23" spans="1:7">
      <c r="A23" s="17" t="s">
        <v>28</v>
      </c>
    </row>
    <row r="24" spans="1:7">
      <c r="A24" s="17" t="s">
        <v>29</v>
      </c>
    </row>
    <row r="25" spans="1:7">
      <c r="A25" s="15" t="s">
        <v>27</v>
      </c>
      <c r="B25" s="16"/>
    </row>
    <row r="26" spans="1:7">
      <c r="A26" s="17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G31" sqref="G31"/>
    </sheetView>
  </sheetViews>
  <sheetFormatPr defaultColWidth="9" defaultRowHeight="16.2"/>
  <cols>
    <col min="1" max="3" width="7.44140625" style="18" customWidth="1"/>
    <col min="4" max="16384" width="9" style="18"/>
  </cols>
  <sheetData>
    <row r="1" spans="1:9">
      <c r="A1" s="7" t="s">
        <v>2</v>
      </c>
      <c r="B1" s="7" t="s">
        <v>3</v>
      </c>
    </row>
    <row r="2" spans="1:9">
      <c r="A2" s="8">
        <v>0</v>
      </c>
      <c r="B2" s="8" t="s">
        <v>4</v>
      </c>
    </row>
    <row r="3" spans="1:9">
      <c r="A3" s="8">
        <v>60</v>
      </c>
      <c r="B3" s="8" t="s">
        <v>5</v>
      </c>
    </row>
    <row r="4" spans="1:9">
      <c r="A4" s="8">
        <v>75</v>
      </c>
      <c r="B4" s="8" t="s">
        <v>6</v>
      </c>
    </row>
    <row r="5" spans="1:9" ht="16.8" thickBot="1">
      <c r="A5" s="3">
        <v>85</v>
      </c>
      <c r="B5" s="3" t="s">
        <v>7</v>
      </c>
    </row>
    <row r="7" spans="1:9" ht="16.8" thickBot="1"/>
    <row r="8" spans="1:9" ht="16.8" thickBot="1">
      <c r="A8" s="1" t="s">
        <v>16</v>
      </c>
      <c r="B8" s="2" t="s">
        <v>17</v>
      </c>
      <c r="C8" s="2" t="s">
        <v>18</v>
      </c>
      <c r="D8" s="2" t="s">
        <v>19</v>
      </c>
    </row>
    <row r="9" spans="1:9" ht="16.8" thickTop="1">
      <c r="A9" s="32">
        <v>89001</v>
      </c>
      <c r="B9" s="31" t="s">
        <v>8</v>
      </c>
      <c r="C9" s="26">
        <v>78</v>
      </c>
      <c r="D9" s="29" t="str">
        <f>LOOKUP(C9,$A$2:$A$5,$B$2:$B$5)</f>
        <v>高分</v>
      </c>
      <c r="F9" s="9" t="s">
        <v>16</v>
      </c>
      <c r="G9" s="10">
        <v>89002</v>
      </c>
      <c r="I9" s="19" t="s">
        <v>24</v>
      </c>
    </row>
    <row r="10" spans="1:9">
      <c r="A10" s="32">
        <v>89002</v>
      </c>
      <c r="B10" s="31" t="s">
        <v>1</v>
      </c>
      <c r="C10" s="26">
        <v>85</v>
      </c>
      <c r="D10" s="29" t="str">
        <f t="shared" ref="D10:D17" si="0">LOOKUP(C10,$A$2:$A$5,$B$2:$B$5)</f>
        <v>特優</v>
      </c>
      <c r="F10" s="11" t="s">
        <v>20</v>
      </c>
      <c r="G10" s="24" t="str">
        <f>LOOKUP(G9,A9:A17,B9:B17)</f>
        <v>林淑芬</v>
      </c>
      <c r="I10" s="19"/>
    </row>
    <row r="11" spans="1:9">
      <c r="A11" s="32">
        <v>89003</v>
      </c>
      <c r="B11" s="31" t="s">
        <v>9</v>
      </c>
      <c r="C11" s="26">
        <v>60</v>
      </c>
      <c r="D11" s="29" t="str">
        <f t="shared" si="0"/>
        <v>中等</v>
      </c>
      <c r="F11" s="11" t="s">
        <v>18</v>
      </c>
      <c r="G11" s="25">
        <f>LOOKUP(G9,A9:A17,C9:C17)</f>
        <v>85</v>
      </c>
      <c r="I11" s="19" t="s">
        <v>30</v>
      </c>
    </row>
    <row r="12" spans="1:9" ht="16.8" thickBot="1">
      <c r="A12" s="32">
        <v>89004</v>
      </c>
      <c r="B12" s="31" t="s">
        <v>10</v>
      </c>
      <c r="C12" s="26">
        <v>82</v>
      </c>
      <c r="D12" s="29" t="str">
        <f t="shared" si="0"/>
        <v>高分</v>
      </c>
      <c r="F12" s="12" t="s">
        <v>19</v>
      </c>
      <c r="G12" s="28" t="str">
        <f>LOOKUP(G9,A9:A17,D9:D17)</f>
        <v>特優</v>
      </c>
    </row>
    <row r="13" spans="1:9" ht="16.8" thickTop="1">
      <c r="A13" s="32">
        <v>89005</v>
      </c>
      <c r="B13" s="31" t="s">
        <v>11</v>
      </c>
      <c r="C13" s="26">
        <v>79</v>
      </c>
      <c r="D13" s="29" t="str">
        <f t="shared" si="0"/>
        <v>高分</v>
      </c>
      <c r="I13" s="19"/>
    </row>
    <row r="14" spans="1:9">
      <c r="A14" s="32">
        <v>89006</v>
      </c>
      <c r="B14" s="31" t="s">
        <v>12</v>
      </c>
      <c r="C14" s="26">
        <v>91</v>
      </c>
      <c r="D14" s="29" t="str">
        <f t="shared" si="0"/>
        <v>特優</v>
      </c>
      <c r="I14" s="19"/>
    </row>
    <row r="15" spans="1:9" ht="16.8" thickBot="1">
      <c r="A15" s="32">
        <v>89007</v>
      </c>
      <c r="B15" s="31" t="s">
        <v>13</v>
      </c>
      <c r="C15" s="26">
        <v>48</v>
      </c>
      <c r="D15" s="29" t="str">
        <f t="shared" si="0"/>
        <v>不及格</v>
      </c>
      <c r="F15" s="22" t="s">
        <v>21</v>
      </c>
      <c r="I15" s="19"/>
    </row>
    <row r="16" spans="1:9" ht="16.8" thickTop="1">
      <c r="A16" s="32">
        <v>89008</v>
      </c>
      <c r="B16" s="31" t="s">
        <v>14</v>
      </c>
      <c r="C16" s="26">
        <v>92</v>
      </c>
      <c r="D16" s="29" t="str">
        <f t="shared" si="0"/>
        <v>特優</v>
      </c>
      <c r="F16" s="9" t="s">
        <v>16</v>
      </c>
      <c r="G16" s="10">
        <v>89004</v>
      </c>
      <c r="I16" s="19"/>
    </row>
    <row r="17" spans="1:9" ht="16.8" thickBot="1">
      <c r="A17" s="6">
        <v>89009</v>
      </c>
      <c r="B17" s="23" t="s">
        <v>15</v>
      </c>
      <c r="C17" s="27">
        <v>86</v>
      </c>
      <c r="D17" s="30" t="str">
        <f t="shared" si="0"/>
        <v>特優</v>
      </c>
      <c r="F17" s="11" t="s">
        <v>20</v>
      </c>
      <c r="G17" s="20"/>
      <c r="I17" s="19"/>
    </row>
    <row r="18" spans="1:9">
      <c r="F18" s="11" t="s">
        <v>18</v>
      </c>
      <c r="G18" s="20"/>
      <c r="I18" s="19"/>
    </row>
    <row r="19" spans="1:9" ht="16.8" thickBot="1">
      <c r="F19" s="12" t="s">
        <v>19</v>
      </c>
      <c r="G19" s="21"/>
    </row>
    <row r="20" spans="1:9" ht="16.8" thickTop="1"/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workbookViewId="0">
      <selection activeCell="D3" sqref="D3"/>
    </sheetView>
  </sheetViews>
  <sheetFormatPr defaultColWidth="9" defaultRowHeight="16.2"/>
  <cols>
    <col min="1" max="1" width="9" style="34"/>
    <col min="2" max="2" width="25.88671875" style="34" customWidth="1"/>
    <col min="3" max="3" width="11.77734375" style="34" customWidth="1"/>
    <col min="4" max="4" width="15.44140625" style="34" customWidth="1"/>
    <col min="5" max="16384" width="9" style="34"/>
  </cols>
  <sheetData>
    <row r="1" spans="1:4">
      <c r="A1" s="33" t="s">
        <v>31</v>
      </c>
      <c r="B1" s="33" t="s">
        <v>32</v>
      </c>
      <c r="C1" s="33" t="s">
        <v>33</v>
      </c>
      <c r="D1" s="33" t="s">
        <v>34</v>
      </c>
    </row>
    <row r="2" spans="1:4">
      <c r="A2" s="35" t="s">
        <v>35</v>
      </c>
      <c r="B2" s="35" t="s">
        <v>36</v>
      </c>
      <c r="C2" s="35" t="s">
        <v>37</v>
      </c>
      <c r="D2" s="35" t="s">
        <v>38</v>
      </c>
    </row>
    <row r="3" spans="1:4">
      <c r="A3" s="35" t="s">
        <v>39</v>
      </c>
      <c r="B3" s="35" t="s">
        <v>40</v>
      </c>
      <c r="C3" s="35" t="s">
        <v>41</v>
      </c>
      <c r="D3" s="35" t="s">
        <v>42</v>
      </c>
    </row>
    <row r="4" spans="1:4">
      <c r="A4" s="35" t="s">
        <v>43</v>
      </c>
      <c r="B4" s="35" t="s">
        <v>44</v>
      </c>
      <c r="C4" s="35" t="s">
        <v>37</v>
      </c>
      <c r="D4" s="35" t="s">
        <v>45</v>
      </c>
    </row>
    <row r="5" spans="1:4">
      <c r="A5" s="35" t="s">
        <v>46</v>
      </c>
      <c r="B5" s="35" t="s">
        <v>47</v>
      </c>
      <c r="C5" s="35" t="s">
        <v>41</v>
      </c>
      <c r="D5" s="35" t="s">
        <v>48</v>
      </c>
    </row>
    <row r="6" spans="1:4">
      <c r="A6" s="35" t="s">
        <v>49</v>
      </c>
      <c r="B6" s="35" t="s">
        <v>50</v>
      </c>
      <c r="C6" s="35" t="s">
        <v>51</v>
      </c>
      <c r="D6" s="35" t="s">
        <v>52</v>
      </c>
    </row>
    <row r="7" spans="1:4">
      <c r="A7" s="35" t="s">
        <v>53</v>
      </c>
      <c r="B7" s="35" t="s">
        <v>54</v>
      </c>
      <c r="C7" s="35" t="s">
        <v>55</v>
      </c>
      <c r="D7" s="35" t="s">
        <v>56</v>
      </c>
    </row>
    <row r="8" spans="1:4">
      <c r="A8" s="35" t="s">
        <v>57</v>
      </c>
      <c r="B8" s="35" t="s">
        <v>58</v>
      </c>
      <c r="C8" s="35" t="s">
        <v>59</v>
      </c>
      <c r="D8" s="35" t="s">
        <v>60</v>
      </c>
    </row>
    <row r="9" spans="1:4">
      <c r="A9" s="35" t="s">
        <v>61</v>
      </c>
      <c r="B9" s="35" t="s">
        <v>62</v>
      </c>
      <c r="C9" s="35" t="s">
        <v>63</v>
      </c>
      <c r="D9" s="35" t="s">
        <v>64</v>
      </c>
    </row>
    <row r="10" spans="1:4">
      <c r="A10" s="35" t="s">
        <v>65</v>
      </c>
      <c r="B10" s="35" t="s">
        <v>66</v>
      </c>
      <c r="C10" s="35" t="s">
        <v>67</v>
      </c>
      <c r="D10" s="35" t="s">
        <v>64</v>
      </c>
    </row>
    <row r="11" spans="1:4">
      <c r="A11" s="35" t="s">
        <v>68</v>
      </c>
      <c r="B11" s="35" t="s">
        <v>69</v>
      </c>
      <c r="C11" s="35" t="s">
        <v>59</v>
      </c>
      <c r="D11" s="35" t="s">
        <v>60</v>
      </c>
    </row>
    <row r="12" spans="1:4">
      <c r="A12" s="35" t="s">
        <v>70</v>
      </c>
      <c r="B12" s="35" t="s">
        <v>71</v>
      </c>
      <c r="C12" s="35" t="s">
        <v>55</v>
      </c>
      <c r="D12" s="35" t="s">
        <v>72</v>
      </c>
    </row>
    <row r="13" spans="1:4">
      <c r="A13" s="35" t="s">
        <v>73</v>
      </c>
      <c r="B13" s="35" t="s">
        <v>74</v>
      </c>
      <c r="C13" s="35" t="s">
        <v>55</v>
      </c>
      <c r="D13" s="35" t="s">
        <v>75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D3" sqref="D3"/>
    </sheetView>
  </sheetViews>
  <sheetFormatPr defaultColWidth="9" defaultRowHeight="16.2"/>
  <cols>
    <col min="1" max="1" width="13.44140625" style="34" bestFit="1" customWidth="1"/>
    <col min="2" max="2" width="10" style="34" customWidth="1"/>
    <col min="3" max="16384" width="9" style="34"/>
  </cols>
  <sheetData>
    <row r="1" spans="1:3" ht="16.8" thickBot="1">
      <c r="B1" s="36"/>
    </row>
    <row r="2" spans="1:3" ht="16.8" thickBot="1">
      <c r="A2" s="37" t="s">
        <v>76</v>
      </c>
      <c r="B2" s="38" t="s">
        <v>77</v>
      </c>
    </row>
    <row r="4" spans="1:3">
      <c r="A4" s="34" t="s">
        <v>78</v>
      </c>
      <c r="B4" s="34" t="str">
        <f>LOOKUP(B2,books!A2:A13,books!B2:B13)</f>
        <v>補夢網</v>
      </c>
      <c r="C4" s="39" t="s">
        <v>79</v>
      </c>
    </row>
    <row r="5" spans="1:3">
      <c r="A5" s="34" t="s">
        <v>80</v>
      </c>
      <c r="B5" s="34" t="str">
        <f>LOOKUP(B2,books!A2:A13,books!C2:C13)</f>
        <v>大地</v>
      </c>
    </row>
    <row r="6" spans="1:3">
      <c r="A6" s="34" t="s">
        <v>81</v>
      </c>
      <c r="B6" s="34" t="str">
        <f>LOOKUP(B2,books!A2:A13,books!D2:D13)</f>
        <v>劉墉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</sheetPr>
  <dimension ref="A1:E37"/>
  <sheetViews>
    <sheetView workbookViewId="0">
      <pane ySplit="3" topLeftCell="A4" activePane="bottomLeft" state="frozenSplit"/>
      <selection activeCell="E4" sqref="E4"/>
      <selection pane="bottomLeft" activeCell="H21" sqref="H21"/>
    </sheetView>
  </sheetViews>
  <sheetFormatPr defaultColWidth="9" defaultRowHeight="16.2"/>
  <cols>
    <col min="1" max="1" width="10.21875" style="41" bestFit="1" customWidth="1"/>
    <col min="2" max="2" width="8.21875" style="41" customWidth="1"/>
    <col min="3" max="5" width="10.21875" style="41" bestFit="1" customWidth="1"/>
    <col min="6" max="16384" width="9" style="34"/>
  </cols>
  <sheetData>
    <row r="1" spans="1:5" ht="16.2" customHeight="1">
      <c r="A1" s="53" t="s">
        <v>82</v>
      </c>
      <c r="B1" s="53"/>
      <c r="C1" s="53"/>
      <c r="D1" s="53"/>
      <c r="E1" s="53"/>
    </row>
    <row r="2" spans="1:5" ht="16.2" customHeight="1" thickBot="1">
      <c r="A2" s="54"/>
      <c r="B2" s="54"/>
      <c r="C2" s="54"/>
      <c r="D2" s="54"/>
      <c r="E2" s="54"/>
    </row>
    <row r="3" spans="1:5">
      <c r="A3" s="40" t="s">
        <v>23</v>
      </c>
      <c r="B3" s="40" t="s">
        <v>0</v>
      </c>
      <c r="C3" s="40" t="s">
        <v>83</v>
      </c>
      <c r="D3" s="40" t="s">
        <v>84</v>
      </c>
      <c r="E3" s="40" t="s">
        <v>85</v>
      </c>
    </row>
    <row r="4" spans="1:5">
      <c r="A4" s="34" t="s">
        <v>86</v>
      </c>
      <c r="B4" s="34" t="s">
        <v>87</v>
      </c>
      <c r="C4" s="41">
        <v>88</v>
      </c>
      <c r="D4" s="41">
        <v>0</v>
      </c>
      <c r="E4" s="42">
        <f>C4-D4</f>
        <v>88</v>
      </c>
    </row>
    <row r="5" spans="1:5">
      <c r="A5" s="34" t="s">
        <v>88</v>
      </c>
      <c r="B5" s="34" t="s">
        <v>89</v>
      </c>
      <c r="C5" s="41">
        <v>70</v>
      </c>
      <c r="D5" s="41">
        <v>2</v>
      </c>
      <c r="E5" s="42">
        <f t="shared" ref="E5:E23" si="0">C5-D5</f>
        <v>68</v>
      </c>
    </row>
    <row r="6" spans="1:5">
      <c r="A6" s="34" t="s">
        <v>90</v>
      </c>
      <c r="B6" s="34" t="s">
        <v>91</v>
      </c>
      <c r="C6" s="41">
        <v>71</v>
      </c>
      <c r="D6" s="41">
        <v>0</v>
      </c>
      <c r="E6" s="42">
        <f t="shared" si="0"/>
        <v>71</v>
      </c>
    </row>
    <row r="7" spans="1:5">
      <c r="A7" s="34" t="s">
        <v>92</v>
      </c>
      <c r="B7" s="34" t="s">
        <v>93</v>
      </c>
      <c r="C7" s="41">
        <v>89</v>
      </c>
      <c r="D7" s="41">
        <v>0</v>
      </c>
      <c r="E7" s="42">
        <f t="shared" si="0"/>
        <v>89</v>
      </c>
    </row>
    <row r="8" spans="1:5">
      <c r="A8" s="34" t="s">
        <v>94</v>
      </c>
      <c r="B8" s="34" t="s">
        <v>95</v>
      </c>
      <c r="C8" s="41">
        <v>91</v>
      </c>
      <c r="D8" s="41">
        <v>0</v>
      </c>
      <c r="E8" s="42">
        <f t="shared" si="0"/>
        <v>91</v>
      </c>
    </row>
    <row r="9" spans="1:5">
      <c r="A9" s="34" t="s">
        <v>96</v>
      </c>
      <c r="B9" s="34" t="s">
        <v>97</v>
      </c>
      <c r="C9" s="41">
        <v>77</v>
      </c>
      <c r="D9" s="41">
        <v>1</v>
      </c>
      <c r="E9" s="42">
        <f t="shared" si="0"/>
        <v>76</v>
      </c>
    </row>
    <row r="10" spans="1:5">
      <c r="A10" s="34" t="s">
        <v>98</v>
      </c>
      <c r="B10" s="34" t="s">
        <v>99</v>
      </c>
      <c r="C10" s="41">
        <v>78</v>
      </c>
      <c r="D10" s="41">
        <v>1</v>
      </c>
      <c r="E10" s="42">
        <f t="shared" si="0"/>
        <v>77</v>
      </c>
    </row>
    <row r="11" spans="1:5">
      <c r="A11" s="34" t="s">
        <v>100</v>
      </c>
      <c r="B11" s="34" t="s">
        <v>101</v>
      </c>
      <c r="C11" s="41">
        <v>85</v>
      </c>
      <c r="D11" s="41">
        <v>0</v>
      </c>
      <c r="E11" s="42">
        <f t="shared" si="0"/>
        <v>85</v>
      </c>
    </row>
    <row r="12" spans="1:5">
      <c r="A12" s="34" t="s">
        <v>102</v>
      </c>
      <c r="B12" s="34" t="s">
        <v>103</v>
      </c>
      <c r="C12" s="41">
        <v>89</v>
      </c>
      <c r="D12" s="41">
        <v>3</v>
      </c>
      <c r="E12" s="42">
        <f t="shared" si="0"/>
        <v>86</v>
      </c>
    </row>
    <row r="13" spans="1:5">
      <c r="A13" s="34" t="s">
        <v>104</v>
      </c>
      <c r="B13" s="34" t="s">
        <v>105</v>
      </c>
      <c r="C13" s="41">
        <v>90</v>
      </c>
      <c r="D13" s="41">
        <v>0</v>
      </c>
      <c r="E13" s="42">
        <f t="shared" si="0"/>
        <v>90</v>
      </c>
    </row>
    <row r="14" spans="1:5">
      <c r="A14" s="34" t="s">
        <v>106</v>
      </c>
      <c r="B14" s="34" t="s">
        <v>107</v>
      </c>
      <c r="C14" s="41">
        <v>82</v>
      </c>
      <c r="D14" s="41">
        <v>0</v>
      </c>
      <c r="E14" s="42">
        <f t="shared" si="0"/>
        <v>82</v>
      </c>
    </row>
    <row r="15" spans="1:5">
      <c r="A15" s="34" t="s">
        <v>108</v>
      </c>
      <c r="B15" s="34" t="s">
        <v>109</v>
      </c>
      <c r="C15" s="41">
        <v>90</v>
      </c>
      <c r="D15" s="41">
        <v>0</v>
      </c>
      <c r="E15" s="42">
        <f t="shared" si="0"/>
        <v>90</v>
      </c>
    </row>
    <row r="16" spans="1:5">
      <c r="A16" s="34" t="s">
        <v>110</v>
      </c>
      <c r="B16" s="34" t="s">
        <v>111</v>
      </c>
      <c r="C16" s="41">
        <v>87</v>
      </c>
      <c r="D16" s="41">
        <v>0</v>
      </c>
      <c r="E16" s="42">
        <f t="shared" si="0"/>
        <v>87</v>
      </c>
    </row>
    <row r="17" spans="1:5">
      <c r="A17" s="34" t="s">
        <v>112</v>
      </c>
      <c r="B17" s="34" t="s">
        <v>113</v>
      </c>
      <c r="C17" s="41">
        <v>76</v>
      </c>
      <c r="D17" s="41">
        <v>0</v>
      </c>
      <c r="E17" s="42">
        <f t="shared" si="0"/>
        <v>76</v>
      </c>
    </row>
    <row r="18" spans="1:5">
      <c r="A18" s="34" t="s">
        <v>114</v>
      </c>
      <c r="B18" s="34" t="s">
        <v>115</v>
      </c>
      <c r="C18" s="41">
        <v>63</v>
      </c>
      <c r="D18" s="41">
        <v>2</v>
      </c>
      <c r="E18" s="42">
        <f t="shared" si="0"/>
        <v>61</v>
      </c>
    </row>
    <row r="19" spans="1:5">
      <c r="A19" s="34" t="s">
        <v>116</v>
      </c>
      <c r="B19" s="34" t="s">
        <v>117</v>
      </c>
      <c r="C19" s="41">
        <v>88</v>
      </c>
      <c r="D19" s="41">
        <v>0</v>
      </c>
      <c r="E19" s="42">
        <f t="shared" si="0"/>
        <v>88</v>
      </c>
    </row>
    <row r="20" spans="1:5">
      <c r="A20" s="34" t="s">
        <v>118</v>
      </c>
      <c r="B20" s="34" t="s">
        <v>119</v>
      </c>
      <c r="C20" s="41">
        <v>81</v>
      </c>
      <c r="D20" s="41">
        <v>0</v>
      </c>
      <c r="E20" s="42">
        <f t="shared" si="0"/>
        <v>81</v>
      </c>
    </row>
    <row r="21" spans="1:5">
      <c r="A21" s="34" t="s">
        <v>120</v>
      </c>
      <c r="B21" s="34" t="s">
        <v>121</v>
      </c>
      <c r="C21" s="41">
        <v>89</v>
      </c>
      <c r="D21" s="41">
        <v>0</v>
      </c>
      <c r="E21" s="42">
        <f t="shared" si="0"/>
        <v>89</v>
      </c>
    </row>
    <row r="22" spans="1:5">
      <c r="A22" s="34" t="s">
        <v>122</v>
      </c>
      <c r="B22" s="34" t="s">
        <v>123</v>
      </c>
      <c r="C22" s="41">
        <v>70</v>
      </c>
      <c r="D22" s="41">
        <v>6.5</v>
      </c>
      <c r="E22" s="42">
        <f t="shared" si="0"/>
        <v>63.5</v>
      </c>
    </row>
    <row r="23" spans="1:5">
      <c r="A23" s="34" t="s">
        <v>124</v>
      </c>
      <c r="B23" s="34" t="s">
        <v>125</v>
      </c>
      <c r="C23" s="41">
        <v>65</v>
      </c>
      <c r="D23" s="41">
        <v>0.5</v>
      </c>
      <c r="E23" s="42">
        <f t="shared" si="0"/>
        <v>64.5</v>
      </c>
    </row>
    <row r="24" spans="1:5">
      <c r="A24" s="34"/>
      <c r="B24" s="34"/>
      <c r="E24" s="43"/>
    </row>
    <row r="25" spans="1:5">
      <c r="A25" s="34"/>
      <c r="B25" s="34"/>
    </row>
    <row r="26" spans="1:5">
      <c r="A26" s="34"/>
      <c r="B26" s="34"/>
    </row>
    <row r="27" spans="1:5">
      <c r="A27" s="34"/>
      <c r="B27" s="34"/>
    </row>
    <row r="28" spans="1:5">
      <c r="A28" s="34"/>
      <c r="B28" s="34"/>
    </row>
    <row r="29" spans="1:5">
      <c r="A29" s="34"/>
      <c r="B29" s="34"/>
    </row>
    <row r="30" spans="1:5">
      <c r="A30" s="34"/>
      <c r="B30" s="34"/>
    </row>
    <row r="31" spans="1:5">
      <c r="A31" s="34"/>
      <c r="B31" s="34"/>
    </row>
    <row r="32" spans="1:5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</sheetData>
  <mergeCells count="1">
    <mergeCell ref="A1:E2"/>
  </mergeCells>
  <phoneticPr fontId="2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E24"/>
  <sheetViews>
    <sheetView workbookViewId="0">
      <pane ySplit="3" topLeftCell="A4" activePane="bottomLeft" state="frozenSplit"/>
      <selection activeCell="E4" sqref="E4"/>
      <selection pane="bottomLeft" activeCell="E4" sqref="E4"/>
    </sheetView>
  </sheetViews>
  <sheetFormatPr defaultColWidth="9" defaultRowHeight="16.2"/>
  <cols>
    <col min="1" max="1" width="10.21875" style="41" bestFit="1" customWidth="1"/>
    <col min="2" max="2" width="8.21875" style="41" customWidth="1"/>
    <col min="3" max="5" width="10.21875" style="41" bestFit="1" customWidth="1"/>
    <col min="6" max="16384" width="9" style="34"/>
  </cols>
  <sheetData>
    <row r="1" spans="1:5" ht="16.2" customHeight="1">
      <c r="A1" s="53" t="s">
        <v>126</v>
      </c>
      <c r="B1" s="53"/>
      <c r="C1" s="53"/>
      <c r="D1" s="53"/>
      <c r="E1" s="53"/>
    </row>
    <row r="2" spans="1:5" ht="16.2" customHeight="1" thickBot="1">
      <c r="A2" s="54"/>
      <c r="B2" s="54"/>
      <c r="C2" s="54"/>
      <c r="D2" s="54"/>
      <c r="E2" s="54"/>
    </row>
    <row r="3" spans="1:5">
      <c r="A3" s="40" t="s">
        <v>23</v>
      </c>
      <c r="B3" s="40" t="s">
        <v>0</v>
      </c>
      <c r="C3" s="40" t="s">
        <v>127</v>
      </c>
      <c r="D3" s="40" t="s">
        <v>128</v>
      </c>
      <c r="E3" s="40" t="s">
        <v>129</v>
      </c>
    </row>
    <row r="4" spans="1:5">
      <c r="A4" s="34" t="s">
        <v>86</v>
      </c>
      <c r="B4" s="34" t="s">
        <v>87</v>
      </c>
      <c r="C4" s="41">
        <v>90</v>
      </c>
      <c r="D4" s="41">
        <v>2</v>
      </c>
      <c r="E4" s="42">
        <f>C4-D4</f>
        <v>88</v>
      </c>
    </row>
    <row r="5" spans="1:5">
      <c r="A5" s="34" t="s">
        <v>88</v>
      </c>
      <c r="B5" s="34" t="s">
        <v>89</v>
      </c>
      <c r="C5" s="41">
        <v>70</v>
      </c>
      <c r="D5" s="41">
        <v>3</v>
      </c>
      <c r="E5" s="42">
        <f t="shared" ref="E5:E23" si="0">C5-D5</f>
        <v>67</v>
      </c>
    </row>
    <row r="6" spans="1:5">
      <c r="A6" s="34" t="s">
        <v>90</v>
      </c>
      <c r="B6" s="34" t="s">
        <v>91</v>
      </c>
      <c r="C6" s="41">
        <v>61</v>
      </c>
      <c r="D6" s="41">
        <v>1</v>
      </c>
      <c r="E6" s="42">
        <f t="shared" si="0"/>
        <v>60</v>
      </c>
    </row>
    <row r="7" spans="1:5">
      <c r="A7" s="34" t="s">
        <v>92</v>
      </c>
      <c r="B7" s="34" t="s">
        <v>93</v>
      </c>
      <c r="C7" s="41">
        <v>80</v>
      </c>
      <c r="D7" s="41">
        <v>0</v>
      </c>
      <c r="E7" s="42">
        <f t="shared" si="0"/>
        <v>80</v>
      </c>
    </row>
    <row r="8" spans="1:5">
      <c r="A8" s="34" t="s">
        <v>94</v>
      </c>
      <c r="B8" s="34" t="s">
        <v>95</v>
      </c>
      <c r="C8" s="41">
        <v>95</v>
      </c>
      <c r="D8" s="41">
        <v>0</v>
      </c>
      <c r="E8" s="42">
        <f t="shared" si="0"/>
        <v>95</v>
      </c>
    </row>
    <row r="9" spans="1:5">
      <c r="A9" s="34" t="s">
        <v>96</v>
      </c>
      <c r="B9" s="34" t="s">
        <v>97</v>
      </c>
      <c r="C9" s="41">
        <v>81</v>
      </c>
      <c r="D9" s="41">
        <v>2</v>
      </c>
      <c r="E9" s="42">
        <f t="shared" si="0"/>
        <v>79</v>
      </c>
    </row>
    <row r="10" spans="1:5">
      <c r="A10" s="34" t="s">
        <v>98</v>
      </c>
      <c r="B10" s="34" t="s">
        <v>99</v>
      </c>
      <c r="C10" s="41">
        <v>74</v>
      </c>
      <c r="D10" s="41">
        <v>0</v>
      </c>
      <c r="E10" s="42">
        <f t="shared" si="0"/>
        <v>74</v>
      </c>
    </row>
    <row r="11" spans="1:5">
      <c r="A11" s="34" t="s">
        <v>100</v>
      </c>
      <c r="B11" s="34" t="s">
        <v>101</v>
      </c>
      <c r="C11" s="41">
        <v>71</v>
      </c>
      <c r="D11" s="41">
        <v>0</v>
      </c>
      <c r="E11" s="42">
        <f t="shared" si="0"/>
        <v>71</v>
      </c>
    </row>
    <row r="12" spans="1:5">
      <c r="A12" s="34" t="s">
        <v>102</v>
      </c>
      <c r="B12" s="34" t="s">
        <v>103</v>
      </c>
      <c r="C12" s="41">
        <v>76</v>
      </c>
      <c r="D12" s="41">
        <v>1</v>
      </c>
      <c r="E12" s="42">
        <f t="shared" si="0"/>
        <v>75</v>
      </c>
    </row>
    <row r="13" spans="1:5">
      <c r="A13" s="34" t="s">
        <v>104</v>
      </c>
      <c r="B13" s="34" t="s">
        <v>105</v>
      </c>
      <c r="C13" s="41">
        <v>65</v>
      </c>
      <c r="D13" s="41">
        <v>0</v>
      </c>
      <c r="E13" s="42">
        <f t="shared" si="0"/>
        <v>65</v>
      </c>
    </row>
    <row r="14" spans="1:5">
      <c r="A14" s="34" t="s">
        <v>106</v>
      </c>
      <c r="B14" s="34" t="s">
        <v>107</v>
      </c>
      <c r="C14" s="41">
        <v>86</v>
      </c>
      <c r="D14" s="41">
        <v>0</v>
      </c>
      <c r="E14" s="42">
        <f t="shared" si="0"/>
        <v>86</v>
      </c>
    </row>
    <row r="15" spans="1:5">
      <c r="A15" s="34" t="s">
        <v>108</v>
      </c>
      <c r="B15" s="34" t="s">
        <v>109</v>
      </c>
      <c r="C15" s="41">
        <v>93</v>
      </c>
      <c r="D15" s="41">
        <v>0</v>
      </c>
      <c r="E15" s="42">
        <f t="shared" si="0"/>
        <v>93</v>
      </c>
    </row>
    <row r="16" spans="1:5">
      <c r="A16" s="34" t="s">
        <v>110</v>
      </c>
      <c r="B16" s="34" t="s">
        <v>111</v>
      </c>
      <c r="C16" s="41">
        <v>80</v>
      </c>
      <c r="D16" s="41">
        <v>0</v>
      </c>
      <c r="E16" s="42">
        <f t="shared" si="0"/>
        <v>80</v>
      </c>
    </row>
    <row r="17" spans="1:5">
      <c r="A17" s="34" t="s">
        <v>112</v>
      </c>
      <c r="B17" s="34" t="s">
        <v>113</v>
      </c>
      <c r="C17" s="41">
        <v>75</v>
      </c>
      <c r="D17" s="41">
        <v>1</v>
      </c>
      <c r="E17" s="42">
        <f t="shared" si="0"/>
        <v>74</v>
      </c>
    </row>
    <row r="18" spans="1:5">
      <c r="A18" s="34" t="s">
        <v>114</v>
      </c>
      <c r="B18" s="34" t="s">
        <v>115</v>
      </c>
      <c r="C18" s="41">
        <v>69</v>
      </c>
      <c r="D18" s="41">
        <v>0</v>
      </c>
      <c r="E18" s="42">
        <f t="shared" si="0"/>
        <v>69</v>
      </c>
    </row>
    <row r="19" spans="1:5">
      <c r="A19" s="34" t="s">
        <v>116</v>
      </c>
      <c r="B19" s="34" t="s">
        <v>117</v>
      </c>
      <c r="C19" s="41">
        <v>83</v>
      </c>
      <c r="D19" s="41">
        <v>0</v>
      </c>
      <c r="E19" s="42">
        <f t="shared" si="0"/>
        <v>83</v>
      </c>
    </row>
    <row r="20" spans="1:5">
      <c r="A20" s="34" t="s">
        <v>118</v>
      </c>
      <c r="B20" s="34" t="s">
        <v>119</v>
      </c>
      <c r="C20" s="41">
        <v>62</v>
      </c>
      <c r="D20" s="41">
        <v>1</v>
      </c>
      <c r="E20" s="42">
        <f t="shared" si="0"/>
        <v>61</v>
      </c>
    </row>
    <row r="21" spans="1:5">
      <c r="A21" s="34" t="s">
        <v>120</v>
      </c>
      <c r="B21" s="34" t="s">
        <v>121</v>
      </c>
      <c r="C21" s="41">
        <v>82</v>
      </c>
      <c r="D21" s="41">
        <v>5</v>
      </c>
      <c r="E21" s="42">
        <f t="shared" si="0"/>
        <v>77</v>
      </c>
    </row>
    <row r="22" spans="1:5">
      <c r="A22" s="34" t="s">
        <v>122</v>
      </c>
      <c r="B22" s="34" t="s">
        <v>123</v>
      </c>
      <c r="C22" s="41">
        <v>80</v>
      </c>
      <c r="D22" s="41">
        <v>0</v>
      </c>
      <c r="E22" s="42">
        <f t="shared" si="0"/>
        <v>80</v>
      </c>
    </row>
    <row r="23" spans="1:5">
      <c r="A23" s="34" t="s">
        <v>124</v>
      </c>
      <c r="B23" s="34" t="s">
        <v>125</v>
      </c>
      <c r="C23" s="41">
        <v>85</v>
      </c>
      <c r="D23" s="41">
        <v>1</v>
      </c>
      <c r="E23" s="42">
        <f t="shared" si="0"/>
        <v>84</v>
      </c>
    </row>
    <row r="24" spans="1:5">
      <c r="E24" s="43"/>
    </row>
  </sheetData>
  <mergeCells count="1">
    <mergeCell ref="A1:E2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H22"/>
  <sheetViews>
    <sheetView workbookViewId="0">
      <pane ySplit="2" topLeftCell="A3" activePane="bottomLeft" state="frozenSplit"/>
      <selection activeCell="E4" sqref="E4"/>
      <selection pane="bottomLeft" activeCell="E4" sqref="E4"/>
    </sheetView>
  </sheetViews>
  <sheetFormatPr defaultColWidth="9" defaultRowHeight="16.2"/>
  <cols>
    <col min="1" max="1" width="10.44140625" style="34" bestFit="1" customWidth="1"/>
    <col min="2" max="2" width="8.44140625" style="34" bestFit="1" customWidth="1"/>
    <col min="3" max="3" width="10.21875" style="34" bestFit="1" customWidth="1"/>
    <col min="4" max="4" width="12.44140625" style="34" bestFit="1" customWidth="1"/>
    <col min="5" max="5" width="9" style="34"/>
    <col min="6" max="6" width="3.77734375" style="34" customWidth="1"/>
    <col min="7" max="7" width="4.77734375" style="34" customWidth="1"/>
    <col min="8" max="8" width="12.109375" style="34" customWidth="1"/>
    <col min="9" max="16384" width="9" style="34"/>
  </cols>
  <sheetData>
    <row r="1" spans="1:8" ht="20.399999999999999" thickBot="1">
      <c r="A1" s="55" t="s">
        <v>130</v>
      </c>
      <c r="B1" s="55"/>
      <c r="C1" s="55"/>
      <c r="D1" s="55"/>
    </row>
    <row r="2" spans="1:8">
      <c r="A2" s="44" t="s">
        <v>131</v>
      </c>
      <c r="B2" s="44" t="s">
        <v>132</v>
      </c>
      <c r="C2" s="44" t="s">
        <v>133</v>
      </c>
      <c r="D2" s="44" t="s">
        <v>134</v>
      </c>
    </row>
    <row r="3" spans="1:8">
      <c r="A3" s="34" t="s">
        <v>86</v>
      </c>
      <c r="B3" s="34" t="s">
        <v>87</v>
      </c>
      <c r="C3" s="45">
        <v>88</v>
      </c>
      <c r="D3" s="34" t="str">
        <f>LOOKUP(C3,$F$7:$F$11,$H$7:$H$11)</f>
        <v>甲=3個月</v>
      </c>
      <c r="E3" s="39" t="s">
        <v>135</v>
      </c>
    </row>
    <row r="4" spans="1:8">
      <c r="A4" s="34" t="s">
        <v>88</v>
      </c>
      <c r="B4" s="34" t="s">
        <v>89</v>
      </c>
      <c r="C4" s="34">
        <v>67.5</v>
      </c>
      <c r="D4" s="34" t="str">
        <f t="shared" ref="D4:D22" si="0">LOOKUP(C4,$F$7:$F$11,$H$7:$H$11)</f>
        <v>丁=無</v>
      </c>
    </row>
    <row r="5" spans="1:8" ht="16.8" thickBot="1">
      <c r="A5" s="34" t="s">
        <v>90</v>
      </c>
      <c r="B5" s="34" t="s">
        <v>91</v>
      </c>
      <c r="C5" s="34">
        <v>65.5</v>
      </c>
      <c r="D5" s="34" t="str">
        <f t="shared" si="0"/>
        <v>丁=無</v>
      </c>
    </row>
    <row r="6" spans="1:8">
      <c r="A6" s="34" t="s">
        <v>92</v>
      </c>
      <c r="B6" s="34" t="s">
        <v>93</v>
      </c>
      <c r="C6" s="34">
        <v>84.5</v>
      </c>
      <c r="D6" s="34" t="str">
        <f t="shared" si="0"/>
        <v>甲=3個月</v>
      </c>
      <c r="F6" s="56" t="s">
        <v>136</v>
      </c>
      <c r="G6" s="57"/>
      <c r="H6" s="46" t="s">
        <v>137</v>
      </c>
    </row>
    <row r="7" spans="1:8">
      <c r="A7" s="34" t="s">
        <v>94</v>
      </c>
      <c r="B7" s="34" t="s">
        <v>95</v>
      </c>
      <c r="C7" s="34">
        <v>93</v>
      </c>
      <c r="D7" s="34" t="str">
        <f t="shared" si="0"/>
        <v>優=4個月</v>
      </c>
      <c r="F7" s="47">
        <v>60</v>
      </c>
      <c r="G7" s="48" t="s">
        <v>138</v>
      </c>
      <c r="H7" s="49" t="s">
        <v>139</v>
      </c>
    </row>
    <row r="8" spans="1:8">
      <c r="A8" s="34" t="s">
        <v>96</v>
      </c>
      <c r="B8" s="34" t="s">
        <v>97</v>
      </c>
      <c r="C8" s="34">
        <v>77.5</v>
      </c>
      <c r="D8" s="34" t="str">
        <f t="shared" si="0"/>
        <v>乙=1.5個月</v>
      </c>
      <c r="F8" s="47">
        <v>70</v>
      </c>
      <c r="G8" s="48" t="s">
        <v>140</v>
      </c>
      <c r="H8" s="49" t="s">
        <v>141</v>
      </c>
    </row>
    <row r="9" spans="1:8">
      <c r="A9" s="34" t="s">
        <v>98</v>
      </c>
      <c r="B9" s="34" t="s">
        <v>99</v>
      </c>
      <c r="C9" s="34">
        <v>75.5</v>
      </c>
      <c r="D9" s="34" t="str">
        <f t="shared" si="0"/>
        <v>乙=1.5個月</v>
      </c>
      <c r="F9" s="47">
        <v>75</v>
      </c>
      <c r="G9" s="48" t="s">
        <v>142</v>
      </c>
      <c r="H9" s="49" t="s">
        <v>143</v>
      </c>
    </row>
    <row r="10" spans="1:8">
      <c r="A10" s="34" t="s">
        <v>100</v>
      </c>
      <c r="B10" s="34" t="s">
        <v>101</v>
      </c>
      <c r="C10" s="34">
        <v>78</v>
      </c>
      <c r="D10" s="34" t="str">
        <f t="shared" si="0"/>
        <v>乙=1.5個月</v>
      </c>
      <c r="F10" s="47">
        <v>80</v>
      </c>
      <c r="G10" s="48" t="s">
        <v>144</v>
      </c>
      <c r="H10" s="49" t="s">
        <v>145</v>
      </c>
    </row>
    <row r="11" spans="1:8" ht="16.8" thickBot="1">
      <c r="A11" s="34" t="s">
        <v>102</v>
      </c>
      <c r="B11" s="34" t="s">
        <v>103</v>
      </c>
      <c r="C11" s="34">
        <v>80.5</v>
      </c>
      <c r="D11" s="34" t="str">
        <f t="shared" si="0"/>
        <v>甲=3個月</v>
      </c>
      <c r="F11" s="50">
        <v>90</v>
      </c>
      <c r="G11" s="51" t="s">
        <v>146</v>
      </c>
      <c r="H11" s="52" t="s">
        <v>147</v>
      </c>
    </row>
    <row r="12" spans="1:8">
      <c r="A12" s="34" t="s">
        <v>104</v>
      </c>
      <c r="B12" s="34" t="s">
        <v>105</v>
      </c>
      <c r="C12" s="34">
        <v>77.5</v>
      </c>
      <c r="D12" s="34" t="str">
        <f t="shared" si="0"/>
        <v>乙=1.5個月</v>
      </c>
    </row>
    <row r="13" spans="1:8">
      <c r="A13" s="34" t="s">
        <v>106</v>
      </c>
      <c r="B13" s="34" t="s">
        <v>107</v>
      </c>
      <c r="C13" s="34">
        <v>84</v>
      </c>
      <c r="D13" s="34" t="str">
        <f t="shared" si="0"/>
        <v>甲=3個月</v>
      </c>
    </row>
    <row r="14" spans="1:8">
      <c r="A14" s="34" t="s">
        <v>108</v>
      </c>
      <c r="B14" s="34" t="s">
        <v>109</v>
      </c>
      <c r="C14" s="34">
        <v>91.5</v>
      </c>
      <c r="D14" s="34" t="str">
        <f t="shared" si="0"/>
        <v>優=4個月</v>
      </c>
    </row>
    <row r="15" spans="1:8">
      <c r="A15" s="34" t="s">
        <v>110</v>
      </c>
      <c r="B15" s="34" t="s">
        <v>111</v>
      </c>
      <c r="C15" s="34">
        <v>83.5</v>
      </c>
      <c r="D15" s="34" t="str">
        <f t="shared" si="0"/>
        <v>甲=3個月</v>
      </c>
    </row>
    <row r="16" spans="1:8">
      <c r="A16" s="34" t="s">
        <v>112</v>
      </c>
      <c r="B16" s="34" t="s">
        <v>113</v>
      </c>
      <c r="C16" s="34">
        <v>75</v>
      </c>
      <c r="D16" s="34" t="str">
        <f t="shared" si="0"/>
        <v>乙=1.5個月</v>
      </c>
    </row>
    <row r="17" spans="1:4">
      <c r="A17" s="34" t="s">
        <v>114</v>
      </c>
      <c r="B17" s="34" t="s">
        <v>115</v>
      </c>
      <c r="C17" s="34">
        <v>65</v>
      </c>
      <c r="D17" s="34" t="str">
        <f t="shared" si="0"/>
        <v>丁=無</v>
      </c>
    </row>
    <row r="18" spans="1:4">
      <c r="A18" s="34" t="s">
        <v>116</v>
      </c>
      <c r="B18" s="34" t="s">
        <v>117</v>
      </c>
      <c r="C18" s="34">
        <v>85.5</v>
      </c>
      <c r="D18" s="34" t="str">
        <f t="shared" si="0"/>
        <v>甲=3個月</v>
      </c>
    </row>
    <row r="19" spans="1:4">
      <c r="A19" s="34" t="s">
        <v>118</v>
      </c>
      <c r="B19" s="34" t="s">
        <v>119</v>
      </c>
      <c r="C19" s="34">
        <v>71</v>
      </c>
      <c r="D19" s="34" t="str">
        <f t="shared" si="0"/>
        <v>丙=0.5個月</v>
      </c>
    </row>
    <row r="20" spans="1:4">
      <c r="A20" s="34" t="s">
        <v>120</v>
      </c>
      <c r="B20" s="34" t="s">
        <v>121</v>
      </c>
      <c r="C20" s="34">
        <v>83</v>
      </c>
      <c r="D20" s="34" t="str">
        <f t="shared" si="0"/>
        <v>甲=3個月</v>
      </c>
    </row>
    <row r="21" spans="1:4">
      <c r="A21" s="34" t="s">
        <v>122</v>
      </c>
      <c r="B21" s="34" t="s">
        <v>123</v>
      </c>
      <c r="C21" s="34">
        <v>71.75</v>
      </c>
      <c r="D21" s="34" t="str">
        <f t="shared" si="0"/>
        <v>丙=0.5個月</v>
      </c>
    </row>
    <row r="22" spans="1:4">
      <c r="A22" s="34" t="s">
        <v>124</v>
      </c>
      <c r="B22" s="34" t="s">
        <v>125</v>
      </c>
      <c r="C22" s="34">
        <v>74.25</v>
      </c>
      <c r="D22" s="34" t="str">
        <f t="shared" si="0"/>
        <v>丙=0.5個月</v>
      </c>
    </row>
  </sheetData>
  <dataConsolidate function="average">
    <dataRefs count="2">
      <dataRef ref="E4:E23" sheet="上半年" r:id="rId1"/>
      <dataRef ref="E4:E23" sheet="下半年" r:id="rId2"/>
    </dataRefs>
  </dataConsolidate>
  <mergeCells count="2">
    <mergeCell ref="A1:D1"/>
    <mergeCell ref="F6:G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LOOKUP陣列</vt:lpstr>
      <vt:lpstr>LOOKUP向量</vt:lpstr>
      <vt:lpstr>books</vt:lpstr>
      <vt:lpstr>lookup2</vt:lpstr>
      <vt:lpstr>上半年</vt:lpstr>
      <vt:lpstr>下半年</vt:lpstr>
      <vt:lpstr>年度考績</vt:lpstr>
      <vt:lpstr>上半年!員工基本資料</vt:lpstr>
      <vt:lpstr>下半年!員工基本資料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redchamber '</dc:creator>
  <cp:lastModifiedBy>red</cp:lastModifiedBy>
  <dcterms:created xsi:type="dcterms:W3CDTF">2002-03-24T10:22:09Z</dcterms:created>
  <dcterms:modified xsi:type="dcterms:W3CDTF">2022-06-26T10:51:41Z</dcterms:modified>
</cp:coreProperties>
</file>