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7"/>
  <workbookPr defaultThemeVersion="166925"/>
  <mc:AlternateContent xmlns:mc="http://schemas.openxmlformats.org/markup-compatibility/2006">
    <mc:Choice Requires="x15">
      <x15ac:absPath xmlns:x15ac="http://schemas.microsoft.com/office/spreadsheetml/2010/11/ac" url="C:\Users\red\Documents\teaching\excel2019fun\F9009\F9009ex\U05\"/>
    </mc:Choice>
  </mc:AlternateContent>
  <xr:revisionPtr revIDLastSave="0" documentId="13_ncr:1_{3335AF9A-7A8A-4F03-8AAB-4CBB51943B7B}" xr6:coauthVersionLast="36" xr6:coauthVersionMax="36" xr10:uidLastSave="{00000000-0000-0000-0000-000000000000}"/>
  <bookViews>
    <workbookView xWindow="0" yWindow="0" windowWidth="28800" windowHeight="12180" activeTab="1" xr2:uid="{917ADFBE-5D08-4630-8D8C-A1AEC1B3C4B9}"/>
  </bookViews>
  <sheets>
    <sheet name="find" sheetId="3" r:id="rId1"/>
    <sheet name="replace-SUBSTITUTE" sheetId="2" r:id="rId2"/>
    <sheet name="出現次數公式" sheetId="5" r:id="rId3"/>
    <sheet name="資料剖析" sheetId="7" r:id="rId4"/>
    <sheet name="資料剖析+轉置" sheetId="4" r:id="rId5"/>
    <sheet name="字數統計-095-sumproduct" sheetId="1"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7" i="4" l="1" a="1"/>
  <c r="C8" i="4" s="1"/>
  <c r="F9" i="2"/>
  <c r="E9" i="2"/>
  <c r="D9" i="2"/>
  <c r="A5" i="5"/>
  <c r="A35" i="5"/>
  <c r="A53" i="5"/>
  <c r="A75" i="5"/>
  <c r="C9" i="2"/>
  <c r="I9" i="2"/>
  <c r="J9" i="2" s="1"/>
  <c r="K9" i="2" s="1"/>
  <c r="L9" i="2" s="1"/>
  <c r="M9" i="2" s="1"/>
  <c r="N9" i="2" s="1"/>
  <c r="O9" i="2" s="1"/>
  <c r="P9" i="2" s="1"/>
  <c r="H9" i="2"/>
  <c r="G9" i="2"/>
  <c r="D3" i="2"/>
  <c r="C3" i="2"/>
  <c r="C47" i="4" l="1"/>
  <c r="C39" i="4"/>
  <c r="C31" i="4"/>
  <c r="C23" i="4"/>
  <c r="C15" i="4"/>
  <c r="C7" i="4"/>
  <c r="C46" i="4"/>
  <c r="C38" i="4"/>
  <c r="C30" i="4"/>
  <c r="C22" i="4"/>
  <c r="C14" i="4"/>
  <c r="C45" i="4"/>
  <c r="C29" i="4"/>
  <c r="C21" i="4"/>
  <c r="C36" i="4"/>
  <c r="C20" i="4"/>
  <c r="C12" i="4"/>
  <c r="C43" i="4"/>
  <c r="C27" i="4"/>
  <c r="C11" i="4"/>
  <c r="C50" i="4"/>
  <c r="C42" i="4"/>
  <c r="C34" i="4"/>
  <c r="C18" i="4"/>
  <c r="C49" i="4"/>
  <c r="C41" i="4"/>
  <c r="C33" i="4"/>
  <c r="C25" i="4"/>
  <c r="C17" i="4"/>
  <c r="C9" i="4"/>
  <c r="C37" i="4"/>
  <c r="C13" i="4"/>
  <c r="C44" i="4"/>
  <c r="C28" i="4"/>
  <c r="C35" i="4"/>
  <c r="C19" i="4"/>
  <c r="C26" i="4"/>
  <c r="C10" i="4"/>
  <c r="C48" i="4"/>
  <c r="C40" i="4"/>
  <c r="C32" i="4"/>
  <c r="C24" i="4"/>
  <c r="C16" i="4"/>
  <c r="B9" i="2"/>
  <c r="B3" i="2"/>
  <c r="H17" i="3" l="1"/>
  <c r="G17" i="3"/>
  <c r="F17" i="3"/>
  <c r="E17" i="3"/>
  <c r="B17" i="3"/>
  <c r="H16" i="3"/>
  <c r="G16" i="3"/>
  <c r="F16" i="3"/>
  <c r="E16" i="3"/>
  <c r="B16" i="3"/>
  <c r="H15" i="3"/>
  <c r="G15" i="3"/>
  <c r="F15" i="3"/>
  <c r="E15" i="3"/>
  <c r="B15" i="3"/>
  <c r="H14" i="3"/>
  <c r="G14" i="3"/>
  <c r="F14" i="3"/>
  <c r="E14" i="3"/>
  <c r="B14" i="3"/>
  <c r="H13" i="3"/>
  <c r="G13" i="3"/>
  <c r="F13" i="3"/>
  <c r="E13" i="3"/>
  <c r="B13" i="3"/>
  <c r="H12" i="3"/>
  <c r="G12" i="3"/>
  <c r="F12" i="3"/>
  <c r="E12" i="3"/>
  <c r="B12" i="3"/>
  <c r="H11" i="3"/>
  <c r="G11" i="3"/>
  <c r="F11" i="3"/>
  <c r="E11" i="3"/>
  <c r="B11" i="3"/>
  <c r="H10" i="3"/>
  <c r="G10" i="3"/>
  <c r="F10" i="3"/>
  <c r="E10" i="3"/>
  <c r="B10" i="3"/>
  <c r="H9" i="3"/>
  <c r="G9" i="3"/>
  <c r="F9" i="3"/>
  <c r="E9" i="3"/>
  <c r="B9" i="3"/>
  <c r="H8" i="3"/>
  <c r="G8" i="3"/>
  <c r="F8" i="3"/>
  <c r="E8" i="3"/>
  <c r="B8" i="3"/>
  <c r="H7" i="3"/>
  <c r="G7" i="3"/>
  <c r="F7" i="3"/>
  <c r="E7" i="3"/>
  <c r="B7" i="3"/>
  <c r="H6" i="3"/>
  <c r="G6" i="3"/>
  <c r="F6" i="3"/>
  <c r="E6" i="3"/>
  <c r="B6" i="3"/>
  <c r="H5" i="3"/>
  <c r="G5" i="3"/>
  <c r="F5" i="3"/>
  <c r="E5" i="3"/>
  <c r="B5" i="3"/>
  <c r="H4" i="3"/>
  <c r="G4" i="3"/>
  <c r="F4" i="3"/>
  <c r="E4" i="3"/>
  <c r="B4" i="3"/>
  <c r="H3" i="3"/>
  <c r="G3" i="3"/>
  <c r="F3" i="3"/>
  <c r="E3" i="3"/>
  <c r="B3" i="3"/>
  <c r="H2" i="3"/>
  <c r="G2" i="3"/>
  <c r="F2" i="3"/>
  <c r="E2" i="3"/>
  <c r="B2" i="3"/>
  <c r="H1" i="3"/>
  <c r="G1" i="3"/>
  <c r="F1" i="3"/>
  <c r="E1" i="3"/>
  <c r="B1" i="3"/>
  <c r="D2" i="1" l="1"/>
</calcChain>
</file>

<file path=xl/sharedStrings.xml><?xml version="1.0" encoding="utf-8"?>
<sst xmlns="http://schemas.openxmlformats.org/spreadsheetml/2006/main" count="193" uniqueCount="106">
  <si>
    <t>書籍內容介紹</t>
    <phoneticPr fontId="5" type="noConversion"/>
  </si>
  <si>
    <t>書名</t>
    <phoneticPr fontId="5" type="noConversion"/>
  </si>
  <si>
    <t>本書特色</t>
    <phoneticPr fontId="5" type="noConversion"/>
  </si>
  <si>
    <t>總字數：</t>
    <phoneticPr fontId="5" type="noConversion"/>
  </si>
  <si>
    <t>連結世界的100種新技術：跨領域科技改變人類的未來</t>
    <phoneticPr fontId="5" type="noConversion"/>
  </si>
  <si>
    <t>日本權威媒體 [日經BP] 研究指出，「連結」是未來最重要的趨勢。人與人透過社群軟體連結、不同科技間互相融合；世界各地人們的生活、商業活動、都市、社會也逐漸彼此串聯。本書為讀者準備了 100 種連結世界的關鍵技術，想要找到下一個爆紅的機會，趕快打開本書一探究竟！</t>
    <phoneticPr fontId="5" type="noConversion"/>
  </si>
  <si>
    <t>超圖解 Python 程式設計入門</t>
    <phoneticPr fontId="5" type="noConversion"/>
  </si>
  <si>
    <r>
      <t>學習程式語言最怕枯燥語法、不知道可以用在哪？本書就以實務專案帶出基本語法，並且透過超圖解的方式，讓初學者能夠看得懂、學得會</t>
    </r>
    <r>
      <rPr>
        <sz val="12"/>
        <color theme="1"/>
        <rFont val="Calibri"/>
        <family val="2"/>
      </rPr>
      <t xml:space="preserve"> Python </t>
    </r>
    <r>
      <rPr>
        <sz val="12"/>
        <color theme="1"/>
        <rFont val="新細明體"/>
        <family val="1"/>
        <charset val="136"/>
      </rPr>
      <t>程式語言，在邊學邊做中體驗</t>
    </r>
    <r>
      <rPr>
        <sz val="12"/>
        <color theme="1"/>
        <rFont val="Calibri"/>
        <family val="2"/>
      </rPr>
      <t xml:space="preserve"> Python </t>
    </r>
    <r>
      <rPr>
        <sz val="12"/>
        <color theme="1"/>
        <rFont val="新細明體"/>
        <family val="1"/>
        <charset val="136"/>
      </rPr>
      <t>的用途。</t>
    </r>
    <phoneticPr fontId="5" type="noConversion"/>
  </si>
  <si>
    <t>瑜伽科學解析－從解剖學與生理學的角度深入學習</t>
    <phoneticPr fontId="5" type="noConversion"/>
  </si>
  <si>
    <t>大多數瑜伽解剖學書籍和課程都把焦點放在肌肉骨骼系統，然而練習瑜伽會影響到身體所有的系統。本書解析練習瑜伽對身體各系統的主要影響和好處。先從現代生物學的定義去研究了解人體的解剖系統，然後挑戰自己，轉而從瑜伽的觀點整合所有系統協同運作。當全身系統合而為一，就會感受到自己超凡的身體能力。</t>
    <phoneticPr fontId="5" type="noConversion"/>
  </si>
  <si>
    <t>任然《飞鸟和蝉》</t>
    <phoneticPr fontId="10" type="noConversion"/>
  </si>
  <si>
    <t>你說青澀最搭初戀 如小雪落下海岸線 第五個季節某一天上演 我們有相遇的時間 你說空瓶適合許願 在風暖月光的地點 第十三月你就如期出現 海之角也不再遙遠 你驕傲的飛遠我棲息的夏天 聽不見的宣言重複過很多年 北緯線的思念被季風吹遠 吹遠默念的側臉 吹遠鳴唱的詩篇 你驕傲的飛遠我棲息的葉片 去不同的世界卻從不曾告別 滄海月的想念羽化我昨天 在我成熟的笑臉 你卻未看過一眼 你說空瓶適合許願 在風暖月光的地點 第十三月你就如期出現 海之角也不再遙遠 你驕傲的飛遠我棲息的夏天 聽不見的宣言重複過很多年 北緯線的思念被季風吹遠 吹遠默念的側臉 吹遠鳴唱的詩篇 你驕傲的飛遠我棲息的葉片 去不同的世界卻從不曾告別 滄海月的想念羽化我昨天 在我成熟的笑臉 你卻未看過一眼 你驕傲的飛遠我棲息的夏天 聽不見的宣言重複過很多年 北緯線的思念被季風吹遠 吹遠默念的側臉 吹遠鳴唱的詩篇 你驕傲的飛遠我棲息的葉片 去不同的世界卻從不曾告別 滄海月的想念羽化我昨天 在我成熟的笑臉 你卻未看過一眼</t>
  </si>
  <si>
    <r>
      <rPr>
        <sz val="10"/>
        <color rgb="FF030303"/>
        <rFont val="微軟正黑體"/>
        <family val="2"/>
        <charset val="136"/>
      </rPr>
      <t>你說青澀最搭初戀</t>
    </r>
    <r>
      <rPr>
        <sz val="10"/>
        <color rgb="FF030303"/>
        <rFont val="Arial"/>
        <family val="2"/>
      </rPr>
      <t xml:space="preserve"> </t>
    </r>
    <r>
      <rPr>
        <sz val="10"/>
        <color rgb="FF030303"/>
        <rFont val="微軟正黑體"/>
        <family val="2"/>
        <charset val="136"/>
      </rPr>
      <t>如小雪落下海岸線</t>
    </r>
    <r>
      <rPr>
        <sz val="10"/>
        <color rgb="FF030303"/>
        <rFont val="Arial"/>
        <family val="2"/>
      </rPr>
      <t xml:space="preserve"> </t>
    </r>
    <r>
      <rPr>
        <sz val="10"/>
        <color rgb="FF030303"/>
        <rFont val="微軟正黑體"/>
        <family val="2"/>
        <charset val="136"/>
      </rPr>
      <t>第五個季節某一天上演</t>
    </r>
    <r>
      <rPr>
        <sz val="10"/>
        <color rgb="FF030303"/>
        <rFont val="Arial"/>
        <family val="2"/>
      </rPr>
      <t xml:space="preserve"> </t>
    </r>
    <r>
      <rPr>
        <sz val="10"/>
        <color rgb="FF030303"/>
        <rFont val="微軟正黑體"/>
        <family val="2"/>
        <charset val="136"/>
      </rPr>
      <t>我們有相遇的時間</t>
    </r>
    <phoneticPr fontId="10" type="noConversion"/>
  </si>
  <si>
    <t>你說空瓶適合許願 在風暖月光的地點 第十三月你就如期出現 海之角也不再遙遠</t>
  </si>
  <si>
    <t>你驕傲的飛遠我棲息的夏天 聽不見的宣言重複過很多年 北緯線的思念被季風吹遠 吹遠默念的側臉 吹遠鳴唱的詩篇</t>
  </si>
  <si>
    <t>你驕傲的飛遠我棲息的葉片 去不同的世界卻從不曾告別 滄海月的想念羽化我昨天 在我成熟的笑臉 你卻未看過一眼</t>
  </si>
  <si>
    <t>第1個空白</t>
    <phoneticPr fontId="5" type="noConversion"/>
  </si>
  <si>
    <t>第2個空白</t>
  </si>
  <si>
    <t>第3個空白</t>
  </si>
  <si>
    <t>你說青澀最搭初戀</t>
  </si>
  <si>
    <t>如小雪落下海岸線</t>
  </si>
  <si>
    <t>第五個季節某一天上演</t>
  </si>
  <si>
    <t>我們有相遇的時間</t>
  </si>
  <si>
    <t>你說空瓶適合許願</t>
  </si>
  <si>
    <t>在風暖月光的地點</t>
  </si>
  <si>
    <t>第十三月你就如期出現</t>
  </si>
  <si>
    <t>海之角也不再遙遠</t>
  </si>
  <si>
    <t>你驕傲的飛遠我棲息的夏天</t>
  </si>
  <si>
    <t>聽不見的宣言重複過很多年</t>
  </si>
  <si>
    <t>北緯線的思念被季風吹遠</t>
  </si>
  <si>
    <t>吹遠默念的側臉</t>
  </si>
  <si>
    <t>吹遠鳴唱的詩篇</t>
  </si>
  <si>
    <t>你驕傲的飛遠我棲息的葉片</t>
  </si>
  <si>
    <t>去不同的世界卻從不曾告別</t>
  </si>
  <si>
    <t>滄海月的想念羽化我昨天</t>
  </si>
  <si>
    <t>在我成熟的笑臉</t>
  </si>
  <si>
    <t>你卻未看過一眼</t>
  </si>
  <si>
    <t>歌詞</t>
    <phoneticPr fontId="5" type="noConversion"/>
  </si>
  <si>
    <t>replace/find</t>
    <phoneticPr fontId="5" type="noConversion"/>
  </si>
  <si>
    <t>資料剖析+轉置</t>
    <phoneticPr fontId="5" type="noConversion"/>
  </si>
  <si>
    <t>SUBSTITUTE</t>
    <phoneticPr fontId="5" type="noConversion"/>
  </si>
  <si>
    <t>／</t>
  </si>
  <si>
    <t>／</t>
    <phoneticPr fontId="5" type="noConversion"/>
  </si>
  <si>
    <t>find1</t>
    <phoneticPr fontId="5" type="noConversion"/>
  </si>
  <si>
    <t>find2</t>
    <phoneticPr fontId="5" type="noConversion"/>
  </si>
  <si>
    <t>find3</t>
    <phoneticPr fontId="5" type="noConversion"/>
  </si>
  <si>
    <t>find4</t>
    <phoneticPr fontId="5" type="noConversion"/>
  </si>
  <si>
    <t>find5</t>
    <phoneticPr fontId="5" type="noConversion"/>
  </si>
  <si>
    <t>find6</t>
    <phoneticPr fontId="5" type="noConversion"/>
  </si>
  <si>
    <t>find7</t>
  </si>
  <si>
    <t>find8</t>
  </si>
  <si>
    <t>find9</t>
  </si>
  <si>
    <t>find10</t>
  </si>
  <si>
    <t>用於計算範圍中單個字元的出現次數的公式</t>
  </si>
  <si>
    <t>SUM(LEN(range)-LEN(SUBSTITUTE(range,"a","")))</t>
    <phoneticPr fontId="5" type="noConversion"/>
  </si>
  <si>
    <t>https://docs.microsoft.com/zh-tw/office/troubleshoot/excel/formulas-to-count-occurrences-in-excel</t>
  </si>
  <si>
    <r>
      <t>其中 </t>
    </r>
    <r>
      <rPr>
        <sz val="10"/>
        <color rgb="FF171717"/>
        <rFont val="Segoe UI"/>
        <family val="2"/>
      </rPr>
      <t>range</t>
    </r>
    <r>
      <rPr>
        <sz val="10"/>
        <color rgb="FF171717"/>
        <rFont val="Segoe UI"/>
        <family val="2"/>
      </rPr>
      <t> 是有相應的儲存格範圍，並使用要計數的特定文本字串替換「text」。</t>
    </r>
  </si>
  <si>
    <t> 注意</t>
  </si>
  <si>
    <t>上述公式必須以陣列公式的形式輸入。 要在 Windows Excel 中輸入公式作為陣列，請按 CTRL+SHIFT+ENTER。 要在 Excel for Macintosh 中輸入公式作為陣列，請按 COMMAND+RETURN。</t>
  </si>
  <si>
    <t>該公式必須除以文本字串的長度，因為 range 的字元總長度之和會因文本字串每次出現而成倍減少。 此公式可以替換本文中所有後續公式，但計算儲存格中單詞數的公式除外。</t>
  </si>
  <si>
    <t>範例 1：正在計算「範圍」內文本字串的出現次數</t>
  </si>
  <si>
    <t>1. 啟動 Excel，然後打開新的活頁簿。</t>
  </si>
  <si>
    <t>2. 在 sheet1 輸入下列資訊：</t>
  </si>
  <si>
    <t>AsciiDoc複製</t>
  </si>
  <si>
    <t>A1: Fruit</t>
  </si>
  <si>
    <t>A2: apple,apple</t>
  </si>
  <si>
    <t>A3: orange</t>
  </si>
  <si>
    <t>A4: apple,orange</t>
  </si>
  <si>
    <t>A5: grape</t>
  </si>
  <si>
    <t>A6: orange,grape</t>
  </si>
  <si>
    <t>A7: grape, apple</t>
  </si>
  <si>
    <t>A8: =SUM(LEN(A2:A7)-LEN(SUBSTITUTE(A2:A7,"apple","")))/LEN("apple")</t>
  </si>
  <si>
    <t>儲存格 A8 的值為 4，因為文本「apple」在範圍內出現四次。</t>
  </si>
  <si>
    <t>用於計算一個儲存格中單個字元出現次數的公式</t>
  </si>
  <si>
    <r>
      <t>其中 </t>
    </r>
    <r>
      <rPr>
        <sz val="10"/>
        <color rgb="FF171717"/>
        <rFont val="Segoe UI"/>
        <family val="2"/>
      </rPr>
      <t>cell_ref</t>
    </r>
    <r>
      <rPr>
        <sz val="10"/>
        <color rgb="FF171717"/>
        <rFont val="Segoe UI"/>
        <family val="2"/>
      </rPr>
      <t> 是儲存格參照，並用要計數的字元替換「a」。</t>
    </r>
  </si>
  <si>
    <t>這個公式必須以陣列公式的形式輸入。</t>
  </si>
  <si>
    <t>範例 2：正在計算某個儲存格中某個字元的出現次數</t>
  </si>
  <si>
    <t>使用上例中的相同資料；假設您要計算 A7 中字元「p」的出現次數。 在儲存格 A9 中輸入下列公式：</t>
  </si>
  <si>
    <t>A9: =LEN(A7)-LEN(SUBSTITUTE(A7,"p",""))</t>
  </si>
  <si>
    <t>儲存格 A9 的值是 3，因為字元「p」在 A7 中出現三次。</t>
  </si>
  <si>
    <r>
      <t>其中 </t>
    </r>
    <r>
      <rPr>
        <sz val="10"/>
        <color rgb="FF171717"/>
        <rFont val="Segoe UI"/>
        <family val="2"/>
      </rPr>
      <t>range</t>
    </r>
    <r>
      <rPr>
        <sz val="10"/>
        <color rgb="FF171717"/>
        <rFont val="Segoe UI"/>
        <family val="2"/>
      </rPr>
      <t> 是相應的儲存格範圍，並用要計數的字元替換「a」。</t>
    </r>
  </si>
  <si>
    <t>上述公式必須以陣列公式的形式輸入。 果要輸入陣列公式，請按下 CTRL+SHIFT+ENTER。</t>
  </si>
  <si>
    <t>範例 3：正在計算範圍內某個字元的出現次數</t>
  </si>
  <si>
    <t>使用上例中的相同資料；假設您要計算 A2:A7 中字元「p」的出現次數。 在儲存格 A10 中輸入下列公式：</t>
  </si>
  <si>
    <t>A10: =SUM(LEN(A2:A7)-LEN(SUBSTITUTE(A2:A7,"p","")))</t>
  </si>
  <si>
    <t>儲存格 A10 的值是 11，因為字元「p」在 A2：A7 中出現 11 次。</t>
  </si>
  <si>
    <t>用於計算儲存格中使用某個字元分隔的字數的公式</t>
  </si>
  <si>
    <r>
      <t>其中 </t>
    </r>
    <r>
      <rPr>
        <sz val="10"/>
        <color rgb="FF171717"/>
        <rFont val="Segoe UI"/>
        <family val="2"/>
      </rPr>
      <t>cell_ref</t>
    </r>
    <r>
      <rPr>
        <sz val="10"/>
        <color rgb="FF171717"/>
        <rFont val="Segoe UI"/>
        <family val="2"/>
      </rPr>
      <t> 是儲存格參照， </t>
    </r>
    <r>
      <rPr>
        <sz val="10"/>
        <color rgb="FF171717"/>
        <rFont val="Segoe UI"/>
        <family val="2"/>
      </rPr>
      <t>char</t>
    </r>
    <r>
      <rPr>
        <sz val="10"/>
        <color rgb="FF171717"/>
        <rFont val="Segoe UI"/>
        <family val="2"/>
      </rPr>
      <t> 是用來分隔單詞的字元。</t>
    </r>
  </si>
  <si>
    <t>上述公式中沒有空格；使用多行只是為了方便在本文檔中閱讀。 在儲存格中鍵入公式時不要包含任何空格。 這個公式必須以陣列公式的形式輸入。</t>
  </si>
  <si>
    <t>範例 4：正在計算儲存格中空格分隔的字數</t>
  </si>
  <si>
    <t>要計算儲存格中單詞由空白字元分隔的單詞數，請按照以下步驟操作：</t>
  </si>
  <si>
    <t>A1: The car drove fast</t>
  </si>
  <si>
    <t>A2: =IF(LEN(TRIM(A1))=0,0,LEN(TRIM(A1))-LEN(SUBSTITUTE(A1," ",""))+1)</t>
  </si>
  <si>
    <t>儲存格 A2 中的公式傳回值 4 以反映字串包含四個用空格分隔的單詞。 如果單詞由多個空格分隔，或者如果單詞在空格中開始或結束，則無關緊要。 TRIM 函數將刪除儲存格文本中的額外空白字元以及開始和結束空白字元。</t>
  </si>
  <si>
    <t>在 Excel 中，還可以使用巨集計算儲存格中特定字元或儲存格區域中的出現次數。</t>
  </si>
  <si>
    <t>參考</t>
  </si>
  <si>
    <t>如需有關如何停用 DCOM 的詳細資訊，請按一下下列的文章編號，檢視「Microsoft 知識庫」中的文章：</t>
  </si>
  <si>
    <t>89794如何使用 Visual Basic for Applications 計算 Excel 中所選內容中某個字元出現次數</t>
  </si>
  <si>
    <t>用於計算文字字串出現次數的公式</t>
    <phoneticPr fontId="5" type="noConversion"/>
  </si>
  <si>
    <t>len</t>
    <phoneticPr fontId="5" type="noConversion"/>
  </si>
  <si>
    <t>SUBSTITUTE (／轉為空格=&gt;" ")</t>
    <phoneticPr fontId="5" type="noConversion"/>
  </si>
  <si>
    <t>countif</t>
    <phoneticPr fontId="5" type="noConversion"/>
  </si>
  <si>
    <t>TRANSPOSE</t>
    <phoneticPr fontId="5" type="noConversion"/>
  </si>
  <si>
    <t>資料/資料剖析/分隔符號</t>
    <phoneticPr fontId="5" type="noConversion"/>
  </si>
  <si>
    <t>如小雪落下海岸線</t>
    <phoneticPr fontId="5" type="noConversion"/>
  </si>
  <si>
    <t>你說青澀最搭初戀</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</si>
</sst>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新細明體"/>
      <family val="2"/>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b/>
      <sz val="14"/>
      <name val="新細明體"/>
      <family val="1"/>
      <charset val="136"/>
      <scheme val="minor"/>
    </font>
    <font>
      <sz val="9"/>
      <name val="新細明體"/>
      <family val="3"/>
      <charset val="136"/>
      <scheme val="minor"/>
    </font>
    <font>
      <sz val="12"/>
      <color theme="1"/>
      <name val="新細明體"/>
      <family val="1"/>
      <charset val="136"/>
      <scheme val="minor"/>
    </font>
    <font>
      <b/>
      <sz val="12"/>
      <color theme="1"/>
      <name val="新細明體"/>
      <family val="1"/>
      <charset val="136"/>
      <scheme val="minor"/>
    </font>
    <font>
      <sz val="12"/>
      <color theme="1"/>
      <name val="新細明體"/>
      <family val="1"/>
      <charset val="136"/>
    </font>
    <font>
      <sz val="12"/>
      <color theme="1"/>
      <name val="Calibri"/>
      <family val="2"/>
    </font>
    <font>
      <sz val="9"/>
      <name val="新細明體"/>
      <family val="2"/>
      <charset val="136"/>
      <scheme val="minor"/>
    </font>
    <font>
      <sz val="12"/>
      <color rgb="FF030303"/>
      <name val="Arial"/>
      <family val="2"/>
    </font>
    <font>
      <sz val="10"/>
      <color rgb="FF030303"/>
      <name val="Arial"/>
      <family val="2"/>
      <charset val="136"/>
    </font>
    <font>
      <sz val="10"/>
      <color rgb="FF030303"/>
      <name val="微軟正黑體"/>
      <family val="2"/>
      <charset val="136"/>
    </font>
    <font>
      <sz val="10"/>
      <color rgb="FF030303"/>
      <name val="Arial"/>
      <family val="2"/>
    </font>
    <font>
      <sz val="10"/>
      <color theme="1"/>
      <name val="新細明體"/>
      <family val="2"/>
      <charset val="136"/>
      <scheme val="minor"/>
    </font>
    <font>
      <sz val="11"/>
      <color theme="1"/>
      <name val="新細明體"/>
      <family val="2"/>
      <scheme val="minor"/>
    </font>
    <font>
      <u/>
      <sz val="11"/>
      <color theme="10"/>
      <name val="新細明體"/>
      <family val="2"/>
      <scheme val="minor"/>
    </font>
    <font>
      <sz val="13.5"/>
      <color rgb="FF171717"/>
      <name val="Segoe UI"/>
      <family val="2"/>
    </font>
    <font>
      <sz val="10"/>
      <color rgb="FF171717"/>
      <name val="Segoe UI"/>
      <family val="2"/>
    </font>
    <font>
      <sz val="10"/>
      <color rgb="FF171717"/>
      <name val="Segoe UI"/>
      <family val="2"/>
    </font>
    <font>
      <sz val="11"/>
      <color rgb="FF171717"/>
      <name val="Consolas"/>
      <family val="3"/>
    </font>
    <font>
      <sz val="8"/>
      <color rgb="FF171717"/>
      <name val="Consolas"/>
      <family val="3"/>
    </font>
    <font>
      <sz val="13.5"/>
      <color rgb="FF171717"/>
      <name val="微軟正黑體"/>
      <family val="2"/>
      <charset val="136"/>
    </font>
    <font>
      <sz val="12"/>
      <color rgb="FF0070C0"/>
      <name val="Segoe UI"/>
      <family val="2"/>
    </font>
    <font>
      <sz val="12"/>
      <color rgb="FF0070C0"/>
      <name val="Segoe UI"/>
      <family val="2"/>
    </font>
    <font>
      <sz val="12"/>
      <color rgb="FF0070C0"/>
      <name val="新細明體"/>
      <family val="2"/>
      <charset val="136"/>
      <scheme val="minor"/>
    </font>
  </fonts>
  <fills count="6">
    <fill>
      <patternFill patternType="none"/>
    </fill>
    <fill>
      <patternFill patternType="gray125"/>
    </fill>
    <fill>
      <patternFill patternType="solid">
        <fgColor theme="9" tint="0.59999389629810485"/>
        <bgColor indexed="64"/>
      </patternFill>
    </fill>
    <fill>
      <patternFill patternType="solid">
        <fgColor rgb="FFFFFFCC"/>
      </patternFill>
    </fill>
    <fill>
      <patternFill patternType="solid">
        <fgColor theme="7" tint="0.79998168889431442"/>
        <bgColor indexed="64"/>
      </patternFill>
    </fill>
    <fill>
      <patternFill patternType="solid">
        <fgColor theme="7"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s>
  <cellStyleXfs count="4">
    <xf numFmtId="0" fontId="0" fillId="0" borderId="0"/>
    <xf numFmtId="0" fontId="3" fillId="0" borderId="0">
      <alignment vertical="center"/>
    </xf>
    <xf numFmtId="0" fontId="16" fillId="3" borderId="2" applyNumberFormat="0" applyFont="0" applyAlignment="0" applyProtection="0">
      <alignment vertical="center"/>
    </xf>
    <xf numFmtId="0" fontId="17" fillId="0" borderId="0" applyNumberFormat="0" applyFill="0" applyBorder="0" applyAlignment="0" applyProtection="0"/>
  </cellStyleXfs>
  <cellXfs count="43">
    <xf numFmtId="0" fontId="0" fillId="0" borderId="0" xfId="0"/>
    <xf numFmtId="0" fontId="6" fillId="0" borderId="0" xfId="0" applyFont="1"/>
    <xf numFmtId="0" fontId="7" fillId="2" borderId="1" xfId="0" applyFont="1" applyFill="1" applyBorder="1" applyAlignment="1">
      <alignment horizontal="center" vertical="center"/>
    </xf>
    <xf numFmtId="0" fontId="7" fillId="0" borderId="0" xfId="0" applyFont="1"/>
    <xf numFmtId="0" fontId="6" fillId="0" borderId="1" xfId="0" applyFont="1" applyBorder="1" applyAlignment="1">
      <alignment vertical="top" wrapText="1"/>
    </xf>
    <xf numFmtId="0" fontId="8" fillId="0" borderId="1" xfId="0" applyFont="1" applyBorder="1" applyAlignment="1">
      <alignment vertical="top" wrapText="1"/>
    </xf>
    <xf numFmtId="0" fontId="3" fillId="0" borderId="0" xfId="1">
      <alignment vertical="center"/>
    </xf>
    <xf numFmtId="0" fontId="11" fillId="0" borderId="0" xfId="1" applyFont="1" applyAlignment="1">
      <alignment vertical="center" wrapText="1"/>
    </xf>
    <xf numFmtId="0" fontId="12" fillId="0" borderId="0" xfId="1" applyFont="1" applyAlignment="1">
      <alignment vertical="center" wrapText="1"/>
    </xf>
    <xf numFmtId="0" fontId="3" fillId="0" borderId="0" xfId="1" applyAlignment="1">
      <alignment vertical="center" wrapText="1"/>
    </xf>
    <xf numFmtId="0" fontId="3" fillId="0" borderId="0" xfId="1" applyAlignment="1">
      <alignment horizontal="left" vertical="top"/>
    </xf>
    <xf numFmtId="0" fontId="15" fillId="0" borderId="0" xfId="1" applyFont="1" applyAlignment="1">
      <alignment vertical="center" wrapText="1"/>
    </xf>
    <xf numFmtId="0" fontId="14" fillId="0" borderId="0" xfId="1" applyFont="1" applyAlignment="1">
      <alignment vertical="center" wrapText="1"/>
    </xf>
    <xf numFmtId="0" fontId="2" fillId="3" borderId="2" xfId="2" applyFont="1">
      <alignment vertical="center"/>
    </xf>
    <xf numFmtId="0" fontId="2" fillId="2" borderId="0" xfId="1" applyFont="1" applyFill="1">
      <alignment vertical="center"/>
    </xf>
    <xf numFmtId="0" fontId="2" fillId="2" borderId="0" xfId="1" applyFont="1" applyFill="1" applyAlignment="1">
      <alignment vertical="center" wrapText="1"/>
    </xf>
    <xf numFmtId="0" fontId="4" fillId="0" borderId="0" xfId="0" applyFont="1" applyAlignment="1">
      <alignment horizontal="center" vertical="center"/>
    </xf>
    <xf numFmtId="0" fontId="1" fillId="0" borderId="0" xfId="1" applyFont="1">
      <alignment vertical="center"/>
    </xf>
    <xf numFmtId="0" fontId="18" fillId="0" borderId="0" xfId="0" applyFont="1" applyAlignment="1">
      <alignment vertical="center"/>
    </xf>
    <xf numFmtId="0" fontId="0" fillId="0" borderId="0" xfId="0" applyAlignment="1"/>
    <xf numFmtId="0" fontId="19" fillId="0" borderId="0" xfId="0" applyFont="1" applyAlignment="1">
      <alignment vertical="center"/>
    </xf>
    <xf numFmtId="0" fontId="0" fillId="0" borderId="0" xfId="0" applyAlignment="1">
      <alignment vertical="center"/>
    </xf>
    <xf numFmtId="0" fontId="20" fillId="0" borderId="0" xfId="0" applyFont="1" applyAlignment="1">
      <alignment vertical="center"/>
    </xf>
    <xf numFmtId="0" fontId="17" fillId="0" borderId="0" xfId="3" applyAlignment="1">
      <alignment vertical="center"/>
    </xf>
    <xf numFmtId="0" fontId="0" fillId="0" borderId="0" xfId="0" applyAlignment="1">
      <alignment horizontal="left" vertical="center"/>
    </xf>
    <xf numFmtId="0" fontId="19" fillId="0" borderId="0" xfId="0" applyFont="1" applyAlignment="1">
      <alignment horizontal="left" vertical="center"/>
    </xf>
    <xf numFmtId="0" fontId="21" fillId="0" borderId="0" xfId="0" applyFont="1" applyAlignment="1">
      <alignment horizontal="left" vertical="center"/>
    </xf>
    <xf numFmtId="0" fontId="22" fillId="0" borderId="0" xfId="0" applyFont="1" applyAlignment="1">
      <alignment vertical="center"/>
    </xf>
    <xf numFmtId="0" fontId="23" fillId="0" borderId="0" xfId="0" applyFont="1" applyAlignment="1">
      <alignment vertical="center"/>
    </xf>
    <xf numFmtId="0" fontId="7" fillId="0" borderId="0" xfId="1" applyFont="1">
      <alignment vertical="center"/>
    </xf>
    <xf numFmtId="0" fontId="15" fillId="0" borderId="0" xfId="1" applyFont="1" applyAlignment="1">
      <alignment vertical="top" wrapText="1"/>
    </xf>
    <xf numFmtId="0" fontId="14" fillId="0" borderId="0" xfId="1" applyFont="1" applyAlignment="1">
      <alignment vertical="top" wrapText="1"/>
    </xf>
    <xf numFmtId="0" fontId="1" fillId="2" borderId="0" xfId="1" applyFont="1" applyFill="1" applyAlignment="1">
      <alignment vertical="center" wrapText="1"/>
    </xf>
    <xf numFmtId="0" fontId="24" fillId="0" borderId="0" xfId="0" applyFont="1" applyAlignment="1">
      <alignment vertical="center"/>
    </xf>
    <xf numFmtId="0" fontId="25" fillId="0" borderId="0" xfId="0" applyFont="1" applyAlignment="1">
      <alignment vertical="center"/>
    </xf>
    <xf numFmtId="0" fontId="26" fillId="0" borderId="0" xfId="1" applyFont="1">
      <alignment vertical="center"/>
    </xf>
    <xf numFmtId="0" fontId="1" fillId="2" borderId="0" xfId="1" applyFont="1" applyFill="1">
      <alignment vertical="center"/>
    </xf>
    <xf numFmtId="0" fontId="11" fillId="0" borderId="0" xfId="1" applyFont="1" applyAlignment="1">
      <alignment vertical="top" wrapText="1"/>
    </xf>
    <xf numFmtId="0" fontId="11" fillId="0" borderId="0" xfId="1" applyFont="1" applyAlignment="1">
      <alignment vertical="top"/>
    </xf>
    <xf numFmtId="0" fontId="3" fillId="4" borderId="0" xfId="1" applyFill="1">
      <alignment vertical="center"/>
    </xf>
    <xf numFmtId="0" fontId="1" fillId="4" borderId="0" xfId="1" applyFont="1" applyFill="1">
      <alignment vertical="center"/>
    </xf>
    <xf numFmtId="0" fontId="11" fillId="5" borderId="0" xfId="1" applyFont="1" applyFill="1" applyAlignment="1">
      <alignment vertical="center"/>
    </xf>
    <xf numFmtId="0" fontId="3" fillId="5" borderId="0" xfId="1" applyFill="1">
      <alignment vertical="center"/>
    </xf>
  </cellXfs>
  <cellStyles count="4">
    <cellStyle name="一般" xfId="0" builtinId="0"/>
    <cellStyle name="一般 2" xfId="1" xr:uid="{E868E718-6860-40D7-A469-F51052C9820C}"/>
    <cellStyle name="備註" xfId="2" builtinId="10"/>
    <cellStyle name="超連結" xfId="3"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hyperlink" Target="https://docs.microsoft.com/zh-tw/office/troubleshoot/excel/formulas-to-count-occurrences-in-excel" TargetMode="External"/><Relationship Id="rId3" Type="http://schemas.openxmlformats.org/officeDocument/2006/relationships/hyperlink" Target="https://docs.microsoft.com/zh-tw/office/troubleshoot/excel/formulas-to-count-occurrences-in-excel" TargetMode="External"/><Relationship Id="rId7" Type="http://schemas.openxmlformats.org/officeDocument/2006/relationships/hyperlink" Target="https://docs.microsoft.com/zh-tw/office/troubleshoot/excel/formulas-to-count-occurrences-in-excel" TargetMode="External"/><Relationship Id="rId2" Type="http://schemas.openxmlformats.org/officeDocument/2006/relationships/hyperlink" Target="https://docs.microsoft.com/zh-tw/office/troubleshoot/excel/formulas-to-count-occurrences-in-excel" TargetMode="External"/><Relationship Id="rId1" Type="http://schemas.openxmlformats.org/officeDocument/2006/relationships/hyperlink" Target="https://docs.microsoft.com/zh-tw/office/troubleshoot/excel/formulas-to-count-occurrences-in-excel" TargetMode="External"/><Relationship Id="rId6" Type="http://schemas.openxmlformats.org/officeDocument/2006/relationships/hyperlink" Target="https://docs.microsoft.com/zh-tw/office/troubleshoot/excel/formulas-to-count-occurrences-in-excel" TargetMode="External"/><Relationship Id="rId5" Type="http://schemas.openxmlformats.org/officeDocument/2006/relationships/hyperlink" Target="https://docs.microsoft.com/zh-tw/office/troubleshoot/excel/formulas-to-count-occurrences-in-excel" TargetMode="External"/><Relationship Id="rId4" Type="http://schemas.openxmlformats.org/officeDocument/2006/relationships/hyperlink" Target="https://docs.microsoft.com/zh-tw/office/troubleshoot/excel/formulas-to-count-occurrences-in-excel" TargetMode="External"/><Relationship Id="rId9" Type="http://schemas.openxmlformats.org/officeDocument/2006/relationships/hyperlink" Target="https://support.microsoft.com/help/89794"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76436-99BD-4F4D-9034-AA9E05D4E6B8}">
  <dimension ref="A1:H20"/>
  <sheetViews>
    <sheetView workbookViewId="0">
      <selection activeCell="E1" sqref="E1"/>
    </sheetView>
  </sheetViews>
  <sheetFormatPr defaultColWidth="9.125" defaultRowHeight="16.2" x14ac:dyDescent="0.3"/>
  <cols>
    <col min="1" max="1" width="51" style="11" customWidth="1"/>
    <col min="2" max="2" width="9" style="6" customWidth="1"/>
    <col min="3" max="4" width="9.125" style="6"/>
    <col min="5" max="5" width="31.125" style="9" bestFit="1" customWidth="1"/>
    <col min="6" max="8" width="12.25" style="6" bestFit="1" customWidth="1"/>
    <col min="9" max="16384" width="9.125" style="6"/>
  </cols>
  <sheetData>
    <row r="1" spans="1:8" ht="27.6" x14ac:dyDescent="0.3">
      <c r="A1" s="8" t="s">
        <v>12</v>
      </c>
      <c r="B1" s="6">
        <f>LEN(A1)</f>
        <v>37</v>
      </c>
      <c r="E1" s="9" t="str">
        <f>LEFT(A1,FIND(" ",A1,1))</f>
        <v xml:space="preserve">你說青澀最搭初戀 </v>
      </c>
      <c r="F1" s="10">
        <f>FIND(" ",A1,1)</f>
        <v>9</v>
      </c>
      <c r="G1" s="10">
        <f>FIND(" ",A1,FIND(" ",A1,1)+1)</f>
        <v>18</v>
      </c>
      <c r="H1" s="6">
        <f>FIND(" ",A1,FIND(" ",A1,FIND(" ",A1,1)+1)+1)</f>
        <v>29</v>
      </c>
    </row>
    <row r="2" spans="1:8" x14ac:dyDescent="0.3">
      <c r="B2" s="6">
        <f t="shared" ref="B2:B17" si="0">LEN(A2)</f>
        <v>0</v>
      </c>
      <c r="E2" s="9" t="e">
        <f t="shared" ref="E2:E17" si="1">LEFT(A2,FIND(" ",A2,1))</f>
        <v>#VALUE!</v>
      </c>
      <c r="F2" s="10" t="e">
        <f t="shared" ref="F2:F17" si="2">FIND(" ",A2,1)</f>
        <v>#VALUE!</v>
      </c>
      <c r="G2" s="10" t="e">
        <f t="shared" ref="G2:G17" si="3">FIND(" ",A2,FIND(" ",A2,1)+1)</f>
        <v>#VALUE!</v>
      </c>
      <c r="H2" s="6" t="e">
        <f t="shared" ref="H2:H17" si="4">FIND(" ",A2,FIND(" ",A2,FIND(" ",A2,1)+1)+1)</f>
        <v>#VALUE!</v>
      </c>
    </row>
    <row r="3" spans="1:8" ht="26.4" x14ac:dyDescent="0.3">
      <c r="A3" s="12" t="s">
        <v>13</v>
      </c>
      <c r="B3" s="6">
        <f t="shared" si="0"/>
        <v>37</v>
      </c>
      <c r="E3" s="9" t="str">
        <f t="shared" si="1"/>
        <v xml:space="preserve">你說空瓶適合許願 </v>
      </c>
      <c r="F3" s="10">
        <f t="shared" si="2"/>
        <v>9</v>
      </c>
      <c r="G3" s="10">
        <f t="shared" si="3"/>
        <v>18</v>
      </c>
      <c r="H3" s="6">
        <f t="shared" si="4"/>
        <v>29</v>
      </c>
    </row>
    <row r="4" spans="1:8" x14ac:dyDescent="0.3">
      <c r="B4" s="6">
        <f t="shared" si="0"/>
        <v>0</v>
      </c>
      <c r="E4" s="9" t="e">
        <f t="shared" si="1"/>
        <v>#VALUE!</v>
      </c>
      <c r="F4" s="10" t="e">
        <f t="shared" si="2"/>
        <v>#VALUE!</v>
      </c>
      <c r="G4" s="10" t="e">
        <f t="shared" si="3"/>
        <v>#VALUE!</v>
      </c>
      <c r="H4" s="6" t="e">
        <f t="shared" si="4"/>
        <v>#VALUE!</v>
      </c>
    </row>
    <row r="5" spans="1:8" ht="39.6" x14ac:dyDescent="0.3">
      <c r="A5" s="12" t="s">
        <v>14</v>
      </c>
      <c r="B5" s="6">
        <f t="shared" si="0"/>
        <v>53</v>
      </c>
      <c r="E5" s="9" t="str">
        <f t="shared" si="1"/>
        <v xml:space="preserve">你驕傲的飛遠我棲息的夏天 </v>
      </c>
      <c r="F5" s="10">
        <f t="shared" si="2"/>
        <v>13</v>
      </c>
      <c r="G5" s="10">
        <f t="shared" si="3"/>
        <v>26</v>
      </c>
      <c r="H5" s="6">
        <f t="shared" si="4"/>
        <v>38</v>
      </c>
    </row>
    <row r="6" spans="1:8" x14ac:dyDescent="0.3">
      <c r="B6" s="6">
        <f t="shared" si="0"/>
        <v>0</v>
      </c>
      <c r="E6" s="9" t="e">
        <f t="shared" si="1"/>
        <v>#VALUE!</v>
      </c>
      <c r="F6" s="10" t="e">
        <f t="shared" si="2"/>
        <v>#VALUE!</v>
      </c>
      <c r="G6" s="10" t="e">
        <f t="shared" si="3"/>
        <v>#VALUE!</v>
      </c>
      <c r="H6" s="6" t="e">
        <f t="shared" si="4"/>
        <v>#VALUE!</v>
      </c>
    </row>
    <row r="7" spans="1:8" ht="39.6" x14ac:dyDescent="0.3">
      <c r="A7" s="12" t="s">
        <v>15</v>
      </c>
      <c r="B7" s="6">
        <f t="shared" si="0"/>
        <v>53</v>
      </c>
      <c r="E7" s="9" t="str">
        <f t="shared" si="1"/>
        <v xml:space="preserve">你驕傲的飛遠我棲息的葉片 </v>
      </c>
      <c r="F7" s="10">
        <f t="shared" si="2"/>
        <v>13</v>
      </c>
      <c r="G7" s="10">
        <f t="shared" si="3"/>
        <v>26</v>
      </c>
      <c r="H7" s="6">
        <f t="shared" si="4"/>
        <v>38</v>
      </c>
    </row>
    <row r="8" spans="1:8" x14ac:dyDescent="0.3">
      <c r="B8" s="6">
        <f t="shared" si="0"/>
        <v>0</v>
      </c>
      <c r="E8" s="9" t="e">
        <f t="shared" si="1"/>
        <v>#VALUE!</v>
      </c>
      <c r="F8" s="10" t="e">
        <f t="shared" si="2"/>
        <v>#VALUE!</v>
      </c>
      <c r="G8" s="10" t="e">
        <f t="shared" si="3"/>
        <v>#VALUE!</v>
      </c>
      <c r="H8" s="6" t="e">
        <f t="shared" si="4"/>
        <v>#VALUE!</v>
      </c>
    </row>
    <row r="9" spans="1:8" ht="26.4" x14ac:dyDescent="0.3">
      <c r="A9" s="12" t="s">
        <v>13</v>
      </c>
      <c r="B9" s="6">
        <f t="shared" si="0"/>
        <v>37</v>
      </c>
      <c r="E9" s="9" t="str">
        <f t="shared" si="1"/>
        <v xml:space="preserve">你說空瓶適合許願 </v>
      </c>
      <c r="F9" s="10">
        <f t="shared" si="2"/>
        <v>9</v>
      </c>
      <c r="G9" s="10">
        <f t="shared" si="3"/>
        <v>18</v>
      </c>
      <c r="H9" s="6">
        <f t="shared" si="4"/>
        <v>29</v>
      </c>
    </row>
    <row r="10" spans="1:8" x14ac:dyDescent="0.3">
      <c r="B10" s="6">
        <f t="shared" si="0"/>
        <v>0</v>
      </c>
      <c r="E10" s="9" t="e">
        <f t="shared" si="1"/>
        <v>#VALUE!</v>
      </c>
      <c r="F10" s="10" t="e">
        <f t="shared" si="2"/>
        <v>#VALUE!</v>
      </c>
      <c r="G10" s="10" t="e">
        <f t="shared" si="3"/>
        <v>#VALUE!</v>
      </c>
      <c r="H10" s="6" t="e">
        <f t="shared" si="4"/>
        <v>#VALUE!</v>
      </c>
    </row>
    <row r="11" spans="1:8" ht="39.6" x14ac:dyDescent="0.3">
      <c r="A11" s="12" t="s">
        <v>14</v>
      </c>
      <c r="B11" s="6">
        <f t="shared" si="0"/>
        <v>53</v>
      </c>
      <c r="E11" s="9" t="str">
        <f t="shared" si="1"/>
        <v xml:space="preserve">你驕傲的飛遠我棲息的夏天 </v>
      </c>
      <c r="F11" s="10">
        <f t="shared" si="2"/>
        <v>13</v>
      </c>
      <c r="G11" s="10">
        <f t="shared" si="3"/>
        <v>26</v>
      </c>
      <c r="H11" s="6">
        <f t="shared" si="4"/>
        <v>38</v>
      </c>
    </row>
    <row r="12" spans="1:8" x14ac:dyDescent="0.3">
      <c r="B12" s="6">
        <f t="shared" si="0"/>
        <v>0</v>
      </c>
      <c r="E12" s="9" t="e">
        <f t="shared" si="1"/>
        <v>#VALUE!</v>
      </c>
      <c r="F12" s="10" t="e">
        <f t="shared" si="2"/>
        <v>#VALUE!</v>
      </c>
      <c r="G12" s="10" t="e">
        <f t="shared" si="3"/>
        <v>#VALUE!</v>
      </c>
      <c r="H12" s="6" t="e">
        <f t="shared" si="4"/>
        <v>#VALUE!</v>
      </c>
    </row>
    <row r="13" spans="1:8" ht="39.6" x14ac:dyDescent="0.3">
      <c r="A13" s="12" t="s">
        <v>15</v>
      </c>
      <c r="B13" s="6">
        <f t="shared" si="0"/>
        <v>53</v>
      </c>
      <c r="E13" s="9" t="str">
        <f t="shared" si="1"/>
        <v xml:space="preserve">你驕傲的飛遠我棲息的葉片 </v>
      </c>
      <c r="F13" s="10">
        <f t="shared" si="2"/>
        <v>13</v>
      </c>
      <c r="G13" s="10">
        <f t="shared" si="3"/>
        <v>26</v>
      </c>
      <c r="H13" s="6">
        <f t="shared" si="4"/>
        <v>38</v>
      </c>
    </row>
    <row r="14" spans="1:8" x14ac:dyDescent="0.3">
      <c r="B14" s="6">
        <f t="shared" si="0"/>
        <v>0</v>
      </c>
      <c r="E14" s="9" t="e">
        <f t="shared" si="1"/>
        <v>#VALUE!</v>
      </c>
      <c r="F14" s="10" t="e">
        <f t="shared" si="2"/>
        <v>#VALUE!</v>
      </c>
      <c r="G14" s="10" t="e">
        <f t="shared" si="3"/>
        <v>#VALUE!</v>
      </c>
      <c r="H14" s="6" t="e">
        <f t="shared" si="4"/>
        <v>#VALUE!</v>
      </c>
    </row>
    <row r="15" spans="1:8" ht="39.6" x14ac:dyDescent="0.3">
      <c r="A15" s="12" t="s">
        <v>14</v>
      </c>
      <c r="B15" s="6">
        <f t="shared" si="0"/>
        <v>53</v>
      </c>
      <c r="E15" s="9" t="str">
        <f t="shared" si="1"/>
        <v xml:space="preserve">你驕傲的飛遠我棲息的夏天 </v>
      </c>
      <c r="F15" s="10">
        <f t="shared" si="2"/>
        <v>13</v>
      </c>
      <c r="G15" s="10">
        <f t="shared" si="3"/>
        <v>26</v>
      </c>
      <c r="H15" s="6">
        <f t="shared" si="4"/>
        <v>38</v>
      </c>
    </row>
    <row r="16" spans="1:8" x14ac:dyDescent="0.3">
      <c r="B16" s="6">
        <f t="shared" si="0"/>
        <v>0</v>
      </c>
      <c r="E16" s="9" t="e">
        <f t="shared" si="1"/>
        <v>#VALUE!</v>
      </c>
      <c r="F16" s="10" t="e">
        <f t="shared" si="2"/>
        <v>#VALUE!</v>
      </c>
      <c r="G16" s="10" t="e">
        <f t="shared" si="3"/>
        <v>#VALUE!</v>
      </c>
      <c r="H16" s="6" t="e">
        <f t="shared" si="4"/>
        <v>#VALUE!</v>
      </c>
    </row>
    <row r="17" spans="1:8" ht="39.6" x14ac:dyDescent="0.3">
      <c r="A17" s="12" t="s">
        <v>15</v>
      </c>
      <c r="B17" s="6">
        <f t="shared" si="0"/>
        <v>53</v>
      </c>
      <c r="E17" s="9" t="str">
        <f t="shared" si="1"/>
        <v xml:space="preserve">你驕傲的飛遠我棲息的葉片 </v>
      </c>
      <c r="F17" s="10">
        <f t="shared" si="2"/>
        <v>13</v>
      </c>
      <c r="G17" s="10">
        <f t="shared" si="3"/>
        <v>26</v>
      </c>
      <c r="H17" s="6">
        <f t="shared" si="4"/>
        <v>38</v>
      </c>
    </row>
    <row r="20" spans="1:8" x14ac:dyDescent="0.3">
      <c r="F20" s="13" t="s">
        <v>16</v>
      </c>
      <c r="G20" s="13" t="s">
        <v>17</v>
      </c>
      <c r="H20" s="13" t="s">
        <v>18</v>
      </c>
    </row>
  </sheetData>
  <phoneticPr fontId="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CFBCE-3660-4C77-B17C-B36E0AC50E62}">
  <dimension ref="A1:P13"/>
  <sheetViews>
    <sheetView tabSelected="1" workbookViewId="0">
      <selection activeCell="D9" sqref="D9"/>
    </sheetView>
  </sheetViews>
  <sheetFormatPr defaultColWidth="9.125" defaultRowHeight="16.2" x14ac:dyDescent="0.3"/>
  <cols>
    <col min="1" max="2" width="50.625" style="6" customWidth="1"/>
    <col min="3" max="3" width="10.25" style="6" customWidth="1"/>
    <col min="4" max="5" width="9.125" style="6"/>
    <col min="6" max="6" width="50.625" style="6" customWidth="1"/>
    <col min="7" max="7" width="7.25" style="6" customWidth="1"/>
    <col min="8" max="8" width="6.625" style="6" customWidth="1"/>
    <col min="9" max="15" width="6.5" style="6" bestFit="1" customWidth="1"/>
    <col min="16" max="16" width="7.625" style="6" bestFit="1" customWidth="1"/>
    <col min="17" max="16384" width="9.125" style="6"/>
  </cols>
  <sheetData>
    <row r="1" spans="1:16" x14ac:dyDescent="0.3">
      <c r="A1" s="6" t="s">
        <v>10</v>
      </c>
    </row>
    <row r="2" spans="1:16" x14ac:dyDescent="0.3">
      <c r="A2" s="14" t="s">
        <v>37</v>
      </c>
      <c r="B2" s="14" t="s">
        <v>38</v>
      </c>
      <c r="C2" s="17" t="s">
        <v>101</v>
      </c>
      <c r="D2" s="17" t="s">
        <v>42</v>
      </c>
      <c r="E2" s="17"/>
      <c r="F2" s="17"/>
    </row>
    <row r="3" spans="1:16" ht="151.80000000000001" x14ac:dyDescent="0.3">
      <c r="A3" s="12" t="s">
        <v>11</v>
      </c>
      <c r="B3" s="11" t="str">
        <f>REPLACE(A3,FIND(" ",A3,1),1,"／")</f>
        <v>你說青澀最搭初戀／如小雪落下海岸線 第五個季節某一天上演 我們有相遇的時間 你說空瓶適合許願 在風暖月光的地點 第十三月你就如期出現 海之角也不再遙遠 你驕傲的飛遠我棲息的夏天 聽不見的宣言重複過很多年 北緯線的思念被季風吹遠 吹遠默念的側臉 吹遠鳴唱的詩篇 你驕傲的飛遠我棲息的葉片 去不同的世界卻從不曾告別 滄海月的想念羽化我昨天 在我成熟的笑臉 你卻未看過一眼 你說空瓶適合許願 在風暖月光的地點 第十三月你就如期出現 海之角也不再遙遠 你驕傲的飛遠我棲息的夏天 聽不見的宣言重複過很多年 北緯線的思念被季風吹遠 吹遠默念的側臉 吹遠鳴唱的詩篇 你驕傲的飛遠我棲息的葉片 去不同的世界卻從不曾告別 滄海月的想念羽化我昨天 在我成熟的笑臉 你卻未看過一眼 你驕傲的飛遠我棲息的夏天 聽不見的宣言重複過很多年 北緯線的思念被季風吹遠 吹遠默念的側臉 吹遠鳴唱的詩篇 你驕傲的飛遠我棲息的葉片 去不同的世界卻從不曾告別 滄海月的想念羽化我昨天 在我成熟的笑臉 你卻未看過一眼</v>
      </c>
      <c r="C3" s="6">
        <f>COUNTIF(B3,"*／*")</f>
        <v>1</v>
      </c>
      <c r="D3" s="6">
        <f>COUNTIF(B3,"／")</f>
        <v>0</v>
      </c>
    </row>
    <row r="4" spans="1:16" x14ac:dyDescent="0.3">
      <c r="A4" s="7"/>
      <c r="B4" s="9"/>
    </row>
    <row r="5" spans="1:16" x14ac:dyDescent="0.3">
      <c r="A5" s="7"/>
      <c r="B5" s="9"/>
    </row>
    <row r="6" spans="1:16" ht="19.2" x14ac:dyDescent="0.3">
      <c r="A6" s="7"/>
      <c r="B6" s="9"/>
      <c r="D6" s="33" t="s">
        <v>53</v>
      </c>
    </row>
    <row r="7" spans="1:16" ht="19.2" x14ac:dyDescent="0.3">
      <c r="A7" s="7"/>
      <c r="B7" s="9"/>
      <c r="D7" s="34" t="s">
        <v>54</v>
      </c>
      <c r="E7" s="17"/>
      <c r="F7" s="17"/>
      <c r="G7" s="6">
        <v>1</v>
      </c>
      <c r="H7" s="6">
        <v>2</v>
      </c>
      <c r="I7" s="6">
        <v>3</v>
      </c>
      <c r="J7" s="6">
        <v>4</v>
      </c>
      <c r="K7" s="6">
        <v>5</v>
      </c>
      <c r="L7" s="6">
        <v>6</v>
      </c>
      <c r="M7" s="6">
        <v>7</v>
      </c>
      <c r="N7" s="6">
        <v>8</v>
      </c>
      <c r="O7" s="6">
        <v>9</v>
      </c>
      <c r="P7" s="6">
        <v>10</v>
      </c>
    </row>
    <row r="8" spans="1:16" x14ac:dyDescent="0.3">
      <c r="A8" s="36" t="s">
        <v>37</v>
      </c>
      <c r="B8" s="15" t="s">
        <v>40</v>
      </c>
      <c r="C8" s="17" t="s">
        <v>101</v>
      </c>
      <c r="D8" s="17" t="s">
        <v>41</v>
      </c>
      <c r="E8" s="17" t="s">
        <v>99</v>
      </c>
      <c r="F8" s="32" t="s">
        <v>100</v>
      </c>
      <c r="G8" s="17" t="s">
        <v>43</v>
      </c>
      <c r="H8" s="17" t="s">
        <v>44</v>
      </c>
      <c r="I8" s="17" t="s">
        <v>45</v>
      </c>
      <c r="J8" s="17" t="s">
        <v>46</v>
      </c>
      <c r="K8" s="17" t="s">
        <v>47</v>
      </c>
      <c r="L8" s="17" t="s">
        <v>48</v>
      </c>
      <c r="M8" s="17" t="s">
        <v>49</v>
      </c>
      <c r="N8" s="17" t="s">
        <v>50</v>
      </c>
      <c r="O8" s="17" t="s">
        <v>51</v>
      </c>
      <c r="P8" s="17" t="s">
        <v>52</v>
      </c>
    </row>
    <row r="9" spans="1:16" ht="220.8" x14ac:dyDescent="0.3">
      <c r="A9" s="31" t="s">
        <v>11</v>
      </c>
      <c r="B9" s="30" t="str">
        <f>SUBSTITUTE(A9," ","／")</f>
        <v>你說青澀最搭初戀／如小雪落下海岸線／第五個季節某一天上演／我們有相遇的時間／你說空瓶適合許願／在風暖月光的地點／第十三月你就如期出現／海之角也不再遙遠／你驕傲的飛遠我棲息的夏天／聽不見的宣言重複過很多年／北緯線的思念被季風吹遠／吹遠默念的側臉／吹遠鳴唱的詩篇／你驕傲的飛遠我棲息的葉片／去不同的世界卻從不曾告別／滄海月的想念羽化我昨天／在我成熟的笑臉／你卻未看過一眼／你說空瓶適合許願／在風暖月光的地點／第十三月你就如期出現／海之角也不再遙遠／你驕傲的飛遠我棲息的夏天／聽不見的宣言重複過很多年／北緯線的思念被季風吹遠／吹遠默念的側臉／吹遠鳴唱的詩篇／你驕傲的飛遠我棲息的葉片／去不同的世界卻從不曾告別／滄海月的想念羽化我昨天／在我成熟的笑臉／你卻未看過一眼／你驕傲的飛遠我棲息的夏天／聽不見的宣言重複過很多年／北緯線的思念被季風吹遠／吹遠默念的側臉／吹遠鳴唱的詩篇／你驕傲的飛遠我棲息的葉片／去不同的世界卻從不曾告別／滄海月的想念羽化我昨天／在我成熟的笑臉／你卻未看過一眼</v>
      </c>
      <c r="C9" s="6">
        <f>COUNTIF(B9,"*／*")</f>
        <v>1</v>
      </c>
      <c r="D9" s="17">
        <f>SUM(LEN(B9)-LEN(SUBSTITUTE(B9,D8,"")))</f>
        <v>41</v>
      </c>
      <c r="E9" s="17">
        <f>LEN(B9)</f>
        <v>437</v>
      </c>
      <c r="F9" s="30" t="str">
        <f>SUBSTITUTE(B9,D8," ")</f>
        <v>你說青澀最搭初戀 如小雪落下海岸線 第五個季節某一天上演 我們有相遇的時間 你說空瓶適合許願 在風暖月光的地點 第十三月你就如期出現 海之角也不再遙遠 你驕傲的飛遠我棲息的夏天 聽不見的宣言重複過很多年 北緯線的思念被季風吹遠 吹遠默念的側臉 吹遠鳴唱的詩篇 你驕傲的飛遠我棲息的葉片 去不同的世界卻從不曾告別 滄海月的想念羽化我昨天 在我成熟的笑臉 你卻未看過一眼 你說空瓶適合許願 在風暖月光的地點 第十三月你就如期出現 海之角也不再遙遠 你驕傲的飛遠我棲息的夏天 聽不見的宣言重複過很多年 北緯線的思念被季風吹遠 吹遠默念的側臉 吹遠鳴唱的詩篇 你驕傲的飛遠我棲息的葉片 去不同的世界卻從不曾告別 滄海月的想念羽化我昨天 在我成熟的笑臉 你卻未看過一眼 你驕傲的飛遠我棲息的夏天 聽不見的宣言重複過很多年 北緯線的思念被季風吹遠 吹遠默念的側臉 吹遠鳴唱的詩篇 你驕傲的飛遠我棲息的葉片 去不同的世界卻從不曾告別 滄海月的想念羽化我昨天 在我成熟的笑臉 你卻未看過一眼</v>
      </c>
      <c r="G9" s="6">
        <f>FIND("／",$B$9,1)</f>
        <v>9</v>
      </c>
      <c r="H9" s="6">
        <f>FIND("／",$B$9,G9+1)</f>
        <v>18</v>
      </c>
      <c r="I9" s="6">
        <f t="shared" ref="I9:P9" si="0">FIND("／",$B$9,H9+1)</f>
        <v>29</v>
      </c>
      <c r="J9" s="6">
        <f t="shared" si="0"/>
        <v>38</v>
      </c>
      <c r="K9" s="6">
        <f t="shared" si="0"/>
        <v>47</v>
      </c>
      <c r="L9" s="6">
        <f t="shared" si="0"/>
        <v>56</v>
      </c>
      <c r="M9" s="6">
        <f t="shared" si="0"/>
        <v>67</v>
      </c>
      <c r="N9" s="6">
        <f t="shared" si="0"/>
        <v>76</v>
      </c>
      <c r="O9" s="6">
        <f t="shared" si="0"/>
        <v>89</v>
      </c>
      <c r="P9" s="6">
        <f t="shared" si="0"/>
        <v>102</v>
      </c>
    </row>
    <row r="11" spans="1:16" ht="20.399999999999999" x14ac:dyDescent="0.3">
      <c r="E11" s="18"/>
      <c r="F11" s="18"/>
    </row>
    <row r="12" spans="1:16" x14ac:dyDescent="0.3">
      <c r="E12" s="20"/>
      <c r="F12" s="20"/>
    </row>
    <row r="13" spans="1:16" x14ac:dyDescent="0.3">
      <c r="B13" s="29"/>
    </row>
  </sheetData>
  <phoneticPr fontId="5" type="noConversion"/>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05FBC-8872-42E8-AEB1-C3E322E5E0CF}">
  <dimension ref="A1:A103"/>
  <sheetViews>
    <sheetView workbookViewId="0">
      <selection activeCell="A20" sqref="A20"/>
    </sheetView>
  </sheetViews>
  <sheetFormatPr defaultRowHeight="15" x14ac:dyDescent="0.3"/>
  <cols>
    <col min="1" max="1" width="66.125" customWidth="1"/>
  </cols>
  <sheetData>
    <row r="1" spans="1:1" x14ac:dyDescent="0.3">
      <c r="A1" t="s">
        <v>55</v>
      </c>
    </row>
    <row r="3" spans="1:1" ht="18" x14ac:dyDescent="0.3">
      <c r="A3" s="28" t="s">
        <v>98</v>
      </c>
    </row>
    <row r="4" spans="1:1" x14ac:dyDescent="0.3">
      <c r="A4" s="19"/>
    </row>
    <row r="5" spans="1:1" x14ac:dyDescent="0.3">
      <c r="A5" s="20" t="e">
        <f>SUM(LEN(range)-LEN(SUBSTITUTE(range,"text","")))/LEN("text")</f>
        <v>#NAME?</v>
      </c>
    </row>
    <row r="6" spans="1:1" x14ac:dyDescent="0.3">
      <c r="A6" s="19"/>
    </row>
    <row r="7" spans="1:1" x14ac:dyDescent="0.3">
      <c r="A7" s="20" t="s">
        <v>56</v>
      </c>
    </row>
    <row r="8" spans="1:1" x14ac:dyDescent="0.3">
      <c r="A8" s="21"/>
    </row>
    <row r="9" spans="1:1" x14ac:dyDescent="0.3">
      <c r="A9" s="22" t="s">
        <v>57</v>
      </c>
    </row>
    <row r="10" spans="1:1" x14ac:dyDescent="0.3">
      <c r="A10" s="21"/>
    </row>
    <row r="11" spans="1:1" x14ac:dyDescent="0.3">
      <c r="A11" s="20" t="s">
        <v>58</v>
      </c>
    </row>
    <row r="12" spans="1:1" x14ac:dyDescent="0.3">
      <c r="A12" s="19"/>
    </row>
    <row r="13" spans="1:1" x14ac:dyDescent="0.3">
      <c r="A13" s="20" t="s">
        <v>59</v>
      </c>
    </row>
    <row r="14" spans="1:1" x14ac:dyDescent="0.3">
      <c r="A14" s="19"/>
    </row>
    <row r="15" spans="1:1" x14ac:dyDescent="0.3">
      <c r="A15" s="23" t="s">
        <v>60</v>
      </c>
    </row>
    <row r="16" spans="1:1" x14ac:dyDescent="0.3">
      <c r="A16" s="24"/>
    </row>
    <row r="17" spans="1:1" x14ac:dyDescent="0.3">
      <c r="A17" s="25" t="s">
        <v>61</v>
      </c>
    </row>
    <row r="18" spans="1:1" x14ac:dyDescent="0.3">
      <c r="A18" s="24"/>
    </row>
    <row r="19" spans="1:1" x14ac:dyDescent="0.3">
      <c r="A19" s="25" t="s">
        <v>62</v>
      </c>
    </row>
    <row r="20" spans="1:1" x14ac:dyDescent="0.3">
      <c r="A20" s="24"/>
    </row>
    <row r="21" spans="1:1" x14ac:dyDescent="0.3">
      <c r="A21" s="25" t="s">
        <v>63</v>
      </c>
    </row>
    <row r="22" spans="1:1" x14ac:dyDescent="0.3">
      <c r="A22" s="26" t="s">
        <v>64</v>
      </c>
    </row>
    <row r="23" spans="1:1" x14ac:dyDescent="0.3">
      <c r="A23" s="26" t="s">
        <v>65</v>
      </c>
    </row>
    <row r="24" spans="1:1" x14ac:dyDescent="0.3">
      <c r="A24" s="26" t="s">
        <v>66</v>
      </c>
    </row>
    <row r="25" spans="1:1" x14ac:dyDescent="0.3">
      <c r="A25" s="26" t="s">
        <v>67</v>
      </c>
    </row>
    <row r="26" spans="1:1" x14ac:dyDescent="0.3">
      <c r="A26" s="26" t="s">
        <v>68</v>
      </c>
    </row>
    <row r="27" spans="1:1" x14ac:dyDescent="0.3">
      <c r="A27" s="26" t="s">
        <v>69</v>
      </c>
    </row>
    <row r="28" spans="1:1" x14ac:dyDescent="0.3">
      <c r="A28" s="26" t="s">
        <v>70</v>
      </c>
    </row>
    <row r="29" spans="1:1" x14ac:dyDescent="0.3">
      <c r="A29" s="26" t="s">
        <v>71</v>
      </c>
    </row>
    <row r="30" spans="1:1" x14ac:dyDescent="0.3">
      <c r="A30" s="24"/>
    </row>
    <row r="31" spans="1:1" x14ac:dyDescent="0.3">
      <c r="A31" s="25" t="s">
        <v>72</v>
      </c>
    </row>
    <row r="32" spans="1:1" x14ac:dyDescent="0.3">
      <c r="A32" s="19"/>
    </row>
    <row r="33" spans="1:1" x14ac:dyDescent="0.3">
      <c r="A33" s="23" t="s">
        <v>73</v>
      </c>
    </row>
    <row r="34" spans="1:1" x14ac:dyDescent="0.3">
      <c r="A34" s="19"/>
    </row>
    <row r="35" spans="1:1" x14ac:dyDescent="0.3">
      <c r="A35" s="20" t="e">
        <f>LEN(cell_ref)-LEN(SUBSTITUTE(cell_ref,"a",""))</f>
        <v>#NAME?</v>
      </c>
    </row>
    <row r="36" spans="1:1" x14ac:dyDescent="0.3">
      <c r="A36" s="19"/>
    </row>
    <row r="37" spans="1:1" x14ac:dyDescent="0.3">
      <c r="A37" s="20" t="s">
        <v>74</v>
      </c>
    </row>
    <row r="38" spans="1:1" x14ac:dyDescent="0.3">
      <c r="A38" s="21"/>
    </row>
    <row r="39" spans="1:1" x14ac:dyDescent="0.3">
      <c r="A39" s="22" t="s">
        <v>57</v>
      </c>
    </row>
    <row r="40" spans="1:1" x14ac:dyDescent="0.3">
      <c r="A40" s="21"/>
    </row>
    <row r="41" spans="1:1" x14ac:dyDescent="0.3">
      <c r="A41" s="20" t="s">
        <v>75</v>
      </c>
    </row>
    <row r="42" spans="1:1" x14ac:dyDescent="0.3">
      <c r="A42" s="19"/>
    </row>
    <row r="43" spans="1:1" x14ac:dyDescent="0.3">
      <c r="A43" s="23" t="s">
        <v>76</v>
      </c>
    </row>
    <row r="44" spans="1:1" x14ac:dyDescent="0.3">
      <c r="A44" s="19"/>
    </row>
    <row r="45" spans="1:1" x14ac:dyDescent="0.3">
      <c r="A45" s="20" t="s">
        <v>77</v>
      </c>
    </row>
    <row r="46" spans="1:1" x14ac:dyDescent="0.3">
      <c r="A46" s="19"/>
    </row>
    <row r="47" spans="1:1" x14ac:dyDescent="0.3">
      <c r="A47" s="27" t="s">
        <v>78</v>
      </c>
    </row>
    <row r="48" spans="1:1" x14ac:dyDescent="0.3">
      <c r="A48" s="19"/>
    </row>
    <row r="49" spans="1:1" x14ac:dyDescent="0.3">
      <c r="A49" s="20" t="s">
        <v>79</v>
      </c>
    </row>
    <row r="50" spans="1:1" x14ac:dyDescent="0.3">
      <c r="A50" s="19"/>
    </row>
    <row r="51" spans="1:1" x14ac:dyDescent="0.3">
      <c r="A51" s="23" t="s">
        <v>53</v>
      </c>
    </row>
    <row r="52" spans="1:1" x14ac:dyDescent="0.3">
      <c r="A52" s="19"/>
    </row>
    <row r="53" spans="1:1" x14ac:dyDescent="0.3">
      <c r="A53" s="20" t="e">
        <f>SUM(LEN(range)-LEN(SUBSTITUTE(range,"a","")))</f>
        <v>#NAME?</v>
      </c>
    </row>
    <row r="54" spans="1:1" x14ac:dyDescent="0.3">
      <c r="A54" s="19"/>
    </row>
    <row r="55" spans="1:1" x14ac:dyDescent="0.3">
      <c r="A55" s="20" t="s">
        <v>80</v>
      </c>
    </row>
    <row r="56" spans="1:1" x14ac:dyDescent="0.3">
      <c r="A56" s="21"/>
    </row>
    <row r="57" spans="1:1" x14ac:dyDescent="0.3">
      <c r="A57" s="22" t="s">
        <v>57</v>
      </c>
    </row>
    <row r="58" spans="1:1" x14ac:dyDescent="0.3">
      <c r="A58" s="21"/>
    </row>
    <row r="59" spans="1:1" x14ac:dyDescent="0.3">
      <c r="A59" s="20" t="s">
        <v>81</v>
      </c>
    </row>
    <row r="60" spans="1:1" x14ac:dyDescent="0.3">
      <c r="A60" s="19"/>
    </row>
    <row r="61" spans="1:1" x14ac:dyDescent="0.3">
      <c r="A61" s="23" t="s">
        <v>82</v>
      </c>
    </row>
    <row r="62" spans="1:1" x14ac:dyDescent="0.3">
      <c r="A62" s="19"/>
    </row>
    <row r="63" spans="1:1" x14ac:dyDescent="0.3">
      <c r="A63" s="20" t="s">
        <v>83</v>
      </c>
    </row>
    <row r="64" spans="1:1" x14ac:dyDescent="0.3">
      <c r="A64" s="19"/>
    </row>
    <row r="65" spans="1:1" x14ac:dyDescent="0.3">
      <c r="A65" s="27" t="s">
        <v>84</v>
      </c>
    </row>
    <row r="66" spans="1:1" x14ac:dyDescent="0.3">
      <c r="A66" s="21"/>
    </row>
    <row r="67" spans="1:1" x14ac:dyDescent="0.3">
      <c r="A67" s="22" t="s">
        <v>57</v>
      </c>
    </row>
    <row r="68" spans="1:1" x14ac:dyDescent="0.3">
      <c r="A68" s="21"/>
    </row>
    <row r="69" spans="1:1" x14ac:dyDescent="0.3">
      <c r="A69" s="20" t="s">
        <v>81</v>
      </c>
    </row>
    <row r="70" spans="1:1" x14ac:dyDescent="0.3">
      <c r="A70" s="19"/>
    </row>
    <row r="71" spans="1:1" x14ac:dyDescent="0.3">
      <c r="A71" s="20" t="s">
        <v>85</v>
      </c>
    </row>
    <row r="72" spans="1:1" x14ac:dyDescent="0.3">
      <c r="A72" s="19"/>
    </row>
    <row r="73" spans="1:1" x14ac:dyDescent="0.3">
      <c r="A73" s="23" t="s">
        <v>86</v>
      </c>
    </row>
    <row r="74" spans="1:1" x14ac:dyDescent="0.3">
      <c r="A74" s="19"/>
    </row>
    <row r="75" spans="1:1" x14ac:dyDescent="0.3">
      <c r="A75" s="20" t="e">
        <f>IF(LEN(TRIM(cell_ref))=0,0,LEN(cell_ref)-LEN(SUBSTITUTE(cell_ref,char,""))+1)</f>
        <v>#NAME?</v>
      </c>
    </row>
    <row r="76" spans="1:1" x14ac:dyDescent="0.3">
      <c r="A76" s="19"/>
    </row>
    <row r="77" spans="1:1" x14ac:dyDescent="0.3">
      <c r="A77" s="20" t="s">
        <v>87</v>
      </c>
    </row>
    <row r="78" spans="1:1" x14ac:dyDescent="0.3">
      <c r="A78" s="21"/>
    </row>
    <row r="79" spans="1:1" x14ac:dyDescent="0.3">
      <c r="A79" s="22" t="s">
        <v>57</v>
      </c>
    </row>
    <row r="80" spans="1:1" x14ac:dyDescent="0.3">
      <c r="A80" s="21"/>
    </row>
    <row r="81" spans="1:1" x14ac:dyDescent="0.3">
      <c r="A81" s="20" t="s">
        <v>88</v>
      </c>
    </row>
    <row r="82" spans="1:1" x14ac:dyDescent="0.3">
      <c r="A82" s="19"/>
    </row>
    <row r="83" spans="1:1" x14ac:dyDescent="0.3">
      <c r="A83" s="23" t="s">
        <v>89</v>
      </c>
    </row>
    <row r="84" spans="1:1" x14ac:dyDescent="0.3">
      <c r="A84" s="19"/>
    </row>
    <row r="85" spans="1:1" x14ac:dyDescent="0.3">
      <c r="A85" s="20" t="s">
        <v>90</v>
      </c>
    </row>
    <row r="86" spans="1:1" x14ac:dyDescent="0.3">
      <c r="A86" s="24"/>
    </row>
    <row r="87" spans="1:1" x14ac:dyDescent="0.3">
      <c r="A87" s="25" t="s">
        <v>61</v>
      </c>
    </row>
    <row r="88" spans="1:1" x14ac:dyDescent="0.3">
      <c r="A88" s="24"/>
    </row>
    <row r="89" spans="1:1" x14ac:dyDescent="0.3">
      <c r="A89" s="25" t="s">
        <v>62</v>
      </c>
    </row>
    <row r="90" spans="1:1" x14ac:dyDescent="0.3">
      <c r="A90" s="24"/>
    </row>
    <row r="91" spans="1:1" x14ac:dyDescent="0.3">
      <c r="A91" s="25" t="s">
        <v>63</v>
      </c>
    </row>
    <row r="92" spans="1:1" x14ac:dyDescent="0.3">
      <c r="A92" s="26" t="s">
        <v>91</v>
      </c>
    </row>
    <row r="93" spans="1:1" x14ac:dyDescent="0.3">
      <c r="A93" s="26" t="s">
        <v>92</v>
      </c>
    </row>
    <row r="94" spans="1:1" x14ac:dyDescent="0.3">
      <c r="A94" s="19"/>
    </row>
    <row r="95" spans="1:1" x14ac:dyDescent="0.3">
      <c r="A95" s="20" t="s">
        <v>93</v>
      </c>
    </row>
    <row r="96" spans="1:1" x14ac:dyDescent="0.3">
      <c r="A96" s="19"/>
    </row>
    <row r="97" spans="1:1" x14ac:dyDescent="0.3">
      <c r="A97" s="20" t="s">
        <v>94</v>
      </c>
    </row>
    <row r="98" spans="1:1" x14ac:dyDescent="0.3">
      <c r="A98" s="19"/>
    </row>
    <row r="99" spans="1:1" x14ac:dyDescent="0.3">
      <c r="A99" s="23" t="s">
        <v>95</v>
      </c>
    </row>
    <row r="100" spans="1:1" x14ac:dyDescent="0.3">
      <c r="A100" s="19"/>
    </row>
    <row r="101" spans="1:1" x14ac:dyDescent="0.3">
      <c r="A101" s="20" t="s">
        <v>96</v>
      </c>
    </row>
    <row r="102" spans="1:1" x14ac:dyDescent="0.3">
      <c r="A102" s="19"/>
    </row>
    <row r="103" spans="1:1" x14ac:dyDescent="0.3">
      <c r="A103" s="23" t="s">
        <v>97</v>
      </c>
    </row>
  </sheetData>
  <phoneticPr fontId="5" type="noConversion"/>
  <hyperlinks>
    <hyperlink ref="A15" r:id="rId1" location="example-1-counting-the-number-of-occurrences-of-a-text-string-in-a-range" display="https://docs.microsoft.com/zh-tw/office/troubleshoot/excel/formulas-to-count-occurrences-in-excel - example-1-counting-the-number-of-occurrences-of-a-text-string-in-a-range" xr:uid="{97ABE570-72D1-46DE-AC1C-6F367F43FA2C}"/>
    <hyperlink ref="A33" r:id="rId2" location="formula-to-count-the-number-of-occurrences-of-a-single-character-in-one-cell" display="https://docs.microsoft.com/zh-tw/office/troubleshoot/excel/formulas-to-count-occurrences-in-excel - formula-to-count-the-number-of-occurrences-of-a-single-character-in-one-cell" xr:uid="{0C5B2BB6-FA08-47F8-A74E-DD6410410D7F}"/>
    <hyperlink ref="A43" r:id="rId3" location="example-2-counting-the-number-of-occurrences-of-a-character-in-one-cell" display="https://docs.microsoft.com/zh-tw/office/troubleshoot/excel/formulas-to-count-occurrences-in-excel - example-2-counting-the-number-of-occurrences-of-a-character-in-one-cell" xr:uid="{855EDCC1-83F1-4B47-AD4D-1715C436A27D}"/>
    <hyperlink ref="A51" r:id="rId4" location="formula-to-count-the-number-of-occurrences-of-a-single-character-in-a-range" display="https://docs.microsoft.com/zh-tw/office/troubleshoot/excel/formulas-to-count-occurrences-in-excel - formula-to-count-the-number-of-occurrences-of-a-single-character-in-a-range" xr:uid="{898CAC4B-745F-4ACB-8B1E-DCFFF4A19D12}"/>
    <hyperlink ref="A61" r:id="rId5" location="example-3-counting-the-number-of-occurrences-of-a-character-in-a-range" display="https://docs.microsoft.com/zh-tw/office/troubleshoot/excel/formulas-to-count-occurrences-in-excel - example-3-counting-the-number-of-occurrences-of-a-character-in-a-range" xr:uid="{40E02D1E-5FD7-4454-A46E-A5B1EB240617}"/>
    <hyperlink ref="A73" r:id="rId6" location="formula-to-count-the-number-of-words-separated-by-a-character-in-a-cell" display="https://docs.microsoft.com/zh-tw/office/troubleshoot/excel/formulas-to-count-occurrences-in-excel - formula-to-count-the-number-of-words-separated-by-a-character-in-a-cell" xr:uid="{57B20AE1-DA69-4920-A969-15C7183C33FD}"/>
    <hyperlink ref="A83" r:id="rId7" location="example-4-counting-the-number-of-words-separated-by-a-space-in-a-cell" display="https://docs.microsoft.com/zh-tw/office/troubleshoot/excel/formulas-to-count-occurrences-in-excel - example-4-counting-the-number-of-words-separated-by-a-space-in-a-cell" xr:uid="{A0F6DA11-AABD-4A37-9311-E117719BC928}"/>
    <hyperlink ref="A99" r:id="rId8" location="references" display="https://docs.microsoft.com/zh-tw/office/troubleshoot/excel/formulas-to-count-occurrences-in-excel - references" xr:uid="{5CF42481-DC1F-49A8-AFC7-9007A0D8650B}"/>
    <hyperlink ref="A103" r:id="rId9" display="https://support.microsoft.com/help/89794" xr:uid="{DCDD3999-0A8B-453D-A9CB-7FC04BACDD47}"/>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6041F-F893-480B-9283-DAC83A4064B1}">
  <dimension ref="A1:D4"/>
  <sheetViews>
    <sheetView workbookViewId="0">
      <selection activeCell="D4" sqref="D4"/>
    </sheetView>
  </sheetViews>
  <sheetFormatPr defaultColWidth="9.125" defaultRowHeight="16.2" x14ac:dyDescent="0.3"/>
  <cols>
    <col min="1" max="1" width="70.5" style="6" customWidth="1"/>
    <col min="2" max="2" width="9.25" style="6" customWidth="1"/>
    <col min="3" max="3" width="19" style="6" bestFit="1" customWidth="1"/>
    <col min="4" max="4" width="29.875" style="6" bestFit="1" customWidth="1"/>
    <col min="5" max="16384" width="9.125" style="6"/>
  </cols>
  <sheetData>
    <row r="1" spans="1:4" x14ac:dyDescent="0.3">
      <c r="A1" s="6" t="s">
        <v>10</v>
      </c>
      <c r="C1" s="13" t="s">
        <v>39</v>
      </c>
      <c r="D1" s="35" t="s">
        <v>103</v>
      </c>
    </row>
    <row r="3" spans="1:4" x14ac:dyDescent="0.3">
      <c r="A3" s="36" t="s">
        <v>37</v>
      </c>
    </row>
    <row r="4" spans="1:4" ht="240" x14ac:dyDescent="0.3">
      <c r="A4" s="37" t="s">
        <v>11</v>
      </c>
      <c r="B4" s="38"/>
    </row>
  </sheetData>
  <phoneticPr fontId="5" type="noConversion"/>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39872-74D0-408C-846F-886B41E8B98C}">
  <dimension ref="A1:AR50"/>
  <sheetViews>
    <sheetView workbookViewId="0">
      <selection activeCell="C1" sqref="C1"/>
    </sheetView>
  </sheetViews>
  <sheetFormatPr defaultColWidth="9.125" defaultRowHeight="16.2" x14ac:dyDescent="0.3"/>
  <cols>
    <col min="1" max="2" width="36.25" style="6" customWidth="1"/>
    <col min="3" max="3" width="17.5" style="6" customWidth="1"/>
    <col min="4" max="4" width="18" style="6" customWidth="1"/>
    <col min="5" max="16384" width="9.125" style="6"/>
  </cols>
  <sheetData>
    <row r="1" spans="1:44" x14ac:dyDescent="0.3">
      <c r="A1" s="6" t="s">
        <v>10</v>
      </c>
      <c r="C1" s="13" t="s">
        <v>39</v>
      </c>
      <c r="D1" s="35" t="s">
        <v>102</v>
      </c>
    </row>
    <row r="4" spans="1:44" x14ac:dyDescent="0.3">
      <c r="A4" s="7" t="s">
        <v>19</v>
      </c>
      <c r="B4" s="7"/>
      <c r="C4" s="40" t="s">
        <v>105</v>
      </c>
      <c r="D4" s="40" t="s">
        <v>104</v>
      </c>
      <c r="E4" s="39" t="s">
        <v>21</v>
      </c>
      <c r="F4" s="39" t="s">
        <v>22</v>
      </c>
      <c r="G4" s="39" t="s">
        <v>23</v>
      </c>
      <c r="H4" s="39" t="s">
        <v>24</v>
      </c>
      <c r="I4" s="39" t="s">
        <v>25</v>
      </c>
      <c r="J4" s="39" t="s">
        <v>26</v>
      </c>
      <c r="K4" s="39" t="s">
        <v>27</v>
      </c>
      <c r="L4" s="39" t="s">
        <v>28</v>
      </c>
      <c r="M4" s="39" t="s">
        <v>29</v>
      </c>
      <c r="N4" s="39" t="s">
        <v>30</v>
      </c>
      <c r="O4" s="39" t="s">
        <v>31</v>
      </c>
      <c r="P4" s="39" t="s">
        <v>32</v>
      </c>
      <c r="Q4" s="39" t="s">
        <v>33</v>
      </c>
      <c r="R4" s="39" t="s">
        <v>34</v>
      </c>
      <c r="S4" s="39" t="s">
        <v>35</v>
      </c>
      <c r="T4" s="39" t="s">
        <v>36</v>
      </c>
      <c r="U4" s="39" t="s">
        <v>23</v>
      </c>
      <c r="V4" s="39" t="s">
        <v>24</v>
      </c>
      <c r="W4" s="39" t="s">
        <v>25</v>
      </c>
      <c r="X4" s="39" t="s">
        <v>26</v>
      </c>
      <c r="Y4" s="39" t="s">
        <v>27</v>
      </c>
      <c r="Z4" s="39" t="s">
        <v>28</v>
      </c>
      <c r="AA4" s="39" t="s">
        <v>29</v>
      </c>
      <c r="AB4" s="39" t="s">
        <v>30</v>
      </c>
      <c r="AC4" s="39" t="s">
        <v>31</v>
      </c>
      <c r="AD4" s="39" t="s">
        <v>32</v>
      </c>
      <c r="AE4" s="39" t="s">
        <v>33</v>
      </c>
      <c r="AF4" s="39" t="s">
        <v>34</v>
      </c>
      <c r="AG4" s="39" t="s">
        <v>35</v>
      </c>
      <c r="AH4" s="39" t="s">
        <v>36</v>
      </c>
      <c r="AI4" s="39" t="s">
        <v>27</v>
      </c>
      <c r="AJ4" s="39" t="s">
        <v>28</v>
      </c>
      <c r="AK4" s="39" t="s">
        <v>29</v>
      </c>
      <c r="AL4" s="39" t="s">
        <v>30</v>
      </c>
      <c r="AM4" s="39" t="s">
        <v>31</v>
      </c>
      <c r="AN4" s="39" t="s">
        <v>32</v>
      </c>
      <c r="AO4" s="39" t="s">
        <v>33</v>
      </c>
      <c r="AP4" s="39" t="s">
        <v>34</v>
      </c>
      <c r="AQ4" s="39" t="s">
        <v>35</v>
      </c>
      <c r="AR4" s="39" t="s">
        <v>36</v>
      </c>
    </row>
    <row r="7" spans="1:44" x14ac:dyDescent="0.3">
      <c r="A7" s="7" t="s">
        <v>19</v>
      </c>
      <c r="B7" s="7"/>
      <c r="C7" s="41" t="str">
        <f t="array" ref="C7:C50">TRANSPOSE(D4:AR4)</f>
        <v>如小雪落下海岸線</v>
      </c>
    </row>
    <row r="8" spans="1:44" x14ac:dyDescent="0.3">
      <c r="A8" s="6" t="s">
        <v>20</v>
      </c>
      <c r="C8" s="42" t="str">
        <v>第五個季節某一天上演</v>
      </c>
    </row>
    <row r="9" spans="1:44" x14ac:dyDescent="0.3">
      <c r="A9" s="6" t="s">
        <v>21</v>
      </c>
      <c r="C9" s="42" t="str">
        <v>我們有相遇的時間</v>
      </c>
    </row>
    <row r="10" spans="1:44" x14ac:dyDescent="0.3">
      <c r="A10" s="6" t="s">
        <v>22</v>
      </c>
      <c r="C10" s="42" t="str">
        <v>你說空瓶適合許願</v>
      </c>
    </row>
    <row r="11" spans="1:44" x14ac:dyDescent="0.3">
      <c r="A11" s="6" t="s">
        <v>23</v>
      </c>
      <c r="C11" s="42" t="str">
        <v>在風暖月光的地點</v>
      </c>
    </row>
    <row r="12" spans="1:44" x14ac:dyDescent="0.3">
      <c r="A12" s="6" t="s">
        <v>24</v>
      </c>
      <c r="C12" s="42" t="str">
        <v>第十三月你就如期出現</v>
      </c>
    </row>
    <row r="13" spans="1:44" x14ac:dyDescent="0.3">
      <c r="A13" s="6" t="s">
        <v>25</v>
      </c>
      <c r="C13" s="42" t="str">
        <v>海之角也不再遙遠</v>
      </c>
    </row>
    <row r="14" spans="1:44" x14ac:dyDescent="0.3">
      <c r="A14" s="6" t="s">
        <v>26</v>
      </c>
      <c r="C14" s="42" t="str">
        <v>你驕傲的飛遠我棲息的夏天</v>
      </c>
    </row>
    <row r="15" spans="1:44" x14ac:dyDescent="0.3">
      <c r="A15" s="6" t="s">
        <v>27</v>
      </c>
      <c r="C15" s="42" t="str">
        <v>聽不見的宣言重複過很多年</v>
      </c>
    </row>
    <row r="16" spans="1:44" x14ac:dyDescent="0.3">
      <c r="A16" s="6" t="s">
        <v>28</v>
      </c>
      <c r="C16" s="42" t="str">
        <v>北緯線的思念被季風吹遠</v>
      </c>
    </row>
    <row r="17" spans="1:3" x14ac:dyDescent="0.3">
      <c r="A17" s="6" t="s">
        <v>29</v>
      </c>
      <c r="C17" s="42" t="str">
        <v>吹遠默念的側臉</v>
      </c>
    </row>
    <row r="18" spans="1:3" x14ac:dyDescent="0.3">
      <c r="A18" s="6" t="s">
        <v>30</v>
      </c>
      <c r="C18" s="42" t="str">
        <v>吹遠鳴唱的詩篇</v>
      </c>
    </row>
    <row r="19" spans="1:3" x14ac:dyDescent="0.3">
      <c r="A19" s="6" t="s">
        <v>31</v>
      </c>
      <c r="C19" s="42" t="str">
        <v>你驕傲的飛遠我棲息的葉片</v>
      </c>
    </row>
    <row r="20" spans="1:3" x14ac:dyDescent="0.3">
      <c r="A20" s="6" t="s">
        <v>32</v>
      </c>
      <c r="C20" s="42" t="str">
        <v>去不同的世界卻從不曾告別</v>
      </c>
    </row>
    <row r="21" spans="1:3" x14ac:dyDescent="0.3">
      <c r="A21" s="6" t="s">
        <v>33</v>
      </c>
      <c r="C21" s="42" t="str">
        <v>滄海月的想念羽化我昨天</v>
      </c>
    </row>
    <row r="22" spans="1:3" x14ac:dyDescent="0.3">
      <c r="A22" s="6" t="s">
        <v>34</v>
      </c>
      <c r="C22" s="42" t="str">
        <v>在我成熟的笑臉</v>
      </c>
    </row>
    <row r="23" spans="1:3" x14ac:dyDescent="0.3">
      <c r="A23" s="6" t="s">
        <v>35</v>
      </c>
      <c r="C23" s="42" t="str">
        <v>你卻未看過一眼</v>
      </c>
    </row>
    <row r="24" spans="1:3" x14ac:dyDescent="0.3">
      <c r="A24" s="6" t="s">
        <v>36</v>
      </c>
      <c r="C24" s="42" t="str">
        <v>你說空瓶適合許願</v>
      </c>
    </row>
    <row r="25" spans="1:3" x14ac:dyDescent="0.3">
      <c r="A25" s="6" t="s">
        <v>23</v>
      </c>
      <c r="C25" s="42" t="str">
        <v>在風暖月光的地點</v>
      </c>
    </row>
    <row r="26" spans="1:3" x14ac:dyDescent="0.3">
      <c r="A26" s="6" t="s">
        <v>24</v>
      </c>
      <c r="C26" s="42" t="str">
        <v>第十三月你就如期出現</v>
      </c>
    </row>
    <row r="27" spans="1:3" x14ac:dyDescent="0.3">
      <c r="A27" s="6" t="s">
        <v>25</v>
      </c>
      <c r="C27" s="42" t="str">
        <v>海之角也不再遙遠</v>
      </c>
    </row>
    <row r="28" spans="1:3" x14ac:dyDescent="0.3">
      <c r="A28" s="6" t="s">
        <v>26</v>
      </c>
      <c r="C28" s="42" t="str">
        <v>你驕傲的飛遠我棲息的夏天</v>
      </c>
    </row>
    <row r="29" spans="1:3" x14ac:dyDescent="0.3">
      <c r="A29" s="6" t="s">
        <v>27</v>
      </c>
      <c r="C29" s="42" t="str">
        <v>聽不見的宣言重複過很多年</v>
      </c>
    </row>
    <row r="30" spans="1:3" x14ac:dyDescent="0.3">
      <c r="A30" s="6" t="s">
        <v>28</v>
      </c>
      <c r="C30" s="42" t="str">
        <v>北緯線的思念被季風吹遠</v>
      </c>
    </row>
    <row r="31" spans="1:3" x14ac:dyDescent="0.3">
      <c r="A31" s="6" t="s">
        <v>29</v>
      </c>
      <c r="C31" s="42" t="str">
        <v>吹遠默念的側臉</v>
      </c>
    </row>
    <row r="32" spans="1:3" x14ac:dyDescent="0.3">
      <c r="A32" s="6" t="s">
        <v>30</v>
      </c>
      <c r="C32" s="42" t="str">
        <v>吹遠鳴唱的詩篇</v>
      </c>
    </row>
    <row r="33" spans="1:3" x14ac:dyDescent="0.3">
      <c r="A33" s="6" t="s">
        <v>31</v>
      </c>
      <c r="C33" s="42" t="str">
        <v>你驕傲的飛遠我棲息的葉片</v>
      </c>
    </row>
    <row r="34" spans="1:3" x14ac:dyDescent="0.3">
      <c r="A34" s="6" t="s">
        <v>32</v>
      </c>
      <c r="C34" s="42" t="str">
        <v>去不同的世界卻從不曾告別</v>
      </c>
    </row>
    <row r="35" spans="1:3" x14ac:dyDescent="0.3">
      <c r="A35" s="6" t="s">
        <v>33</v>
      </c>
      <c r="C35" s="42" t="str">
        <v>滄海月的想念羽化我昨天</v>
      </c>
    </row>
    <row r="36" spans="1:3" x14ac:dyDescent="0.3">
      <c r="A36" s="6" t="s">
        <v>34</v>
      </c>
      <c r="C36" s="42" t="str">
        <v>在我成熟的笑臉</v>
      </c>
    </row>
    <row r="37" spans="1:3" x14ac:dyDescent="0.3">
      <c r="A37" s="6" t="s">
        <v>35</v>
      </c>
      <c r="C37" s="42" t="str">
        <v>你卻未看過一眼</v>
      </c>
    </row>
    <row r="38" spans="1:3" x14ac:dyDescent="0.3">
      <c r="A38" s="6" t="s">
        <v>36</v>
      </c>
      <c r="C38" s="42" t="str">
        <v>你驕傲的飛遠我棲息的夏天</v>
      </c>
    </row>
    <row r="39" spans="1:3" x14ac:dyDescent="0.3">
      <c r="A39" s="6" t="s">
        <v>27</v>
      </c>
      <c r="C39" s="42" t="str">
        <v>聽不見的宣言重複過很多年</v>
      </c>
    </row>
    <row r="40" spans="1:3" x14ac:dyDescent="0.3">
      <c r="A40" s="6" t="s">
        <v>28</v>
      </c>
      <c r="C40" s="42" t="str">
        <v>北緯線的思念被季風吹遠</v>
      </c>
    </row>
    <row r="41" spans="1:3" x14ac:dyDescent="0.3">
      <c r="A41" s="6" t="s">
        <v>29</v>
      </c>
      <c r="C41" s="42" t="str">
        <v>吹遠默念的側臉</v>
      </c>
    </row>
    <row r="42" spans="1:3" x14ac:dyDescent="0.3">
      <c r="A42" s="6" t="s">
        <v>30</v>
      </c>
      <c r="C42" s="42" t="str">
        <v>吹遠鳴唱的詩篇</v>
      </c>
    </row>
    <row r="43" spans="1:3" x14ac:dyDescent="0.3">
      <c r="A43" s="6" t="s">
        <v>31</v>
      </c>
      <c r="C43" s="42" t="str">
        <v>你驕傲的飛遠我棲息的葉片</v>
      </c>
    </row>
    <row r="44" spans="1:3" x14ac:dyDescent="0.3">
      <c r="A44" s="6" t="s">
        <v>32</v>
      </c>
      <c r="C44" s="42" t="str">
        <v>去不同的世界卻從不曾告別</v>
      </c>
    </row>
    <row r="45" spans="1:3" x14ac:dyDescent="0.3">
      <c r="A45" s="6" t="s">
        <v>33</v>
      </c>
      <c r="C45" s="42" t="str">
        <v>滄海月的想念羽化我昨天</v>
      </c>
    </row>
    <row r="46" spans="1:3" x14ac:dyDescent="0.3">
      <c r="A46" s="6" t="s">
        <v>34</v>
      </c>
      <c r="C46" s="42" t="str">
        <v>在我成熟的笑臉</v>
      </c>
    </row>
    <row r="47" spans="1:3" x14ac:dyDescent="0.3">
      <c r="A47" s="6" t="s">
        <v>35</v>
      </c>
      <c r="C47" s="42" t="str">
        <v>你卻未看過一眼</v>
      </c>
    </row>
    <row r="48" spans="1:3" x14ac:dyDescent="0.3">
      <c r="A48" s="6" t="s">
        <v>36</v>
      </c>
      <c r="C48" s="42" t="e">
        <v>#N/A</v>
      </c>
    </row>
    <row r="49" spans="3:3" x14ac:dyDescent="0.3">
      <c r="C49" s="42" t="e">
        <v>#N/A</v>
      </c>
    </row>
    <row r="50" spans="3:3" x14ac:dyDescent="0.3">
      <c r="C50" s="42" t="e">
        <v>#N/A</v>
      </c>
    </row>
  </sheetData>
  <phoneticPr fontId="5" type="noConversion"/>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3D518-1911-40B0-8295-0506764FE750}">
  <dimension ref="A1:D5"/>
  <sheetViews>
    <sheetView workbookViewId="0">
      <selection activeCell="D2" sqref="D2"/>
    </sheetView>
  </sheetViews>
  <sheetFormatPr defaultColWidth="9" defaultRowHeight="16.2" x14ac:dyDescent="0.3"/>
  <cols>
    <col min="1" max="1" width="32.625" style="1" customWidth="1"/>
    <col min="2" max="2" width="59.75" style="1" customWidth="1"/>
    <col min="3" max="3" width="11.875" style="1" bestFit="1" customWidth="1"/>
    <col min="4" max="16384" width="9" style="1"/>
  </cols>
  <sheetData>
    <row r="1" spans="1:4" ht="25.5" customHeight="1" x14ac:dyDescent="0.3">
      <c r="A1" s="16" t="s">
        <v>0</v>
      </c>
      <c r="B1" s="16"/>
    </row>
    <row r="2" spans="1:4" ht="21" customHeight="1" x14ac:dyDescent="0.3">
      <c r="A2" s="2" t="s">
        <v>1</v>
      </c>
      <c r="B2" s="2" t="s">
        <v>2</v>
      </c>
      <c r="C2" s="3" t="s">
        <v>3</v>
      </c>
      <c r="D2" s="1">
        <f>SUMPRODUCT(LEN(A3:B5))</f>
        <v>430</v>
      </c>
    </row>
    <row r="3" spans="1:4" ht="97.2" x14ac:dyDescent="0.3">
      <c r="A3" s="4" t="s">
        <v>4</v>
      </c>
      <c r="B3" s="4" t="s">
        <v>5</v>
      </c>
    </row>
    <row r="4" spans="1:4" ht="64.8" x14ac:dyDescent="0.3">
      <c r="A4" s="4" t="s">
        <v>6</v>
      </c>
      <c r="B4" s="5" t="s">
        <v>7</v>
      </c>
    </row>
    <row r="5" spans="1:4" ht="113.4" x14ac:dyDescent="0.3">
      <c r="A5" s="4" t="s">
        <v>8</v>
      </c>
      <c r="B5" s="4" t="s">
        <v>9</v>
      </c>
    </row>
  </sheetData>
  <mergeCells count="1">
    <mergeCell ref="A1:B1"/>
  </mergeCells>
  <phoneticPr fontId="5"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find</vt:lpstr>
      <vt:lpstr>replace-SUBSTITUTE</vt:lpstr>
      <vt:lpstr>出現次數公式</vt:lpstr>
      <vt:lpstr>資料剖析</vt:lpstr>
      <vt:lpstr>資料剖析+轉置</vt:lpstr>
      <vt:lpstr>字數統計-095-sumproduct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redchamber '</dc:creator>
  <cp:lastModifiedBy>red</cp:lastModifiedBy>
  <dcterms:created xsi:type="dcterms:W3CDTF">2021-01-27T09:43:03Z</dcterms:created>
  <dcterms:modified xsi:type="dcterms:W3CDTF">2022-06-26T14:58:05Z</dcterms:modified>
</cp:coreProperties>
</file>