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Ex1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Ex2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Ex3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se\exceladv\chart2\"/>
    </mc:Choice>
  </mc:AlternateContent>
  <xr:revisionPtr revIDLastSave="0" documentId="13_ncr:1_{40A6C10B-DC3F-4C0A-8847-DDFB083C75DD}" xr6:coauthVersionLast="47" xr6:coauthVersionMax="47" xr10:uidLastSave="{00000000-0000-0000-0000-000000000000}"/>
  <bookViews>
    <workbookView xWindow="-103" yWindow="-103" windowWidth="33120" windowHeight="18120" tabRatio="697" activeTab="1" xr2:uid="{ACA35C1F-650E-42DC-ACF7-F5A5C32F86AC}"/>
  </bookViews>
  <sheets>
    <sheet name="環圈圖1" sheetId="9" r:id="rId1"/>
    <sheet name="環圈圖2" sheetId="10" r:id="rId2"/>
    <sheet name="環圈圖3" sheetId="11" r:id="rId3"/>
    <sheet name="環圈圖4" sheetId="4" r:id="rId4"/>
    <sheet name="環圈圖5" sheetId="5" r:id="rId5"/>
    <sheet name="放射圖1" sheetId="6" r:id="rId6"/>
    <sheet name="放射圖2" sheetId="7" r:id="rId7"/>
    <sheet name="樹狀結構" sheetId="8" r:id="rId8"/>
  </sheets>
  <definedNames>
    <definedName name="_xlnm._FilterDatabase" localSheetId="7" hidden="1">樹狀結構!$A$1:$F$21</definedName>
    <definedName name="_xlchart.v1.0" hidden="1">放射圖1!$A$2:$C$16</definedName>
    <definedName name="_xlchart.v1.1" hidden="1">放射圖1!$D$1</definedName>
    <definedName name="_xlchart.v1.10" hidden="1">樹狀結構!$F$1</definedName>
    <definedName name="_xlchart.v1.11" hidden="1">樹狀結構!$F$2:$F$21</definedName>
    <definedName name="_xlchart.v1.2" hidden="1">放射圖1!$D$2:$D$16</definedName>
    <definedName name="_xlchart.v1.3" hidden="1">放射圖2!$A$3:$B$17</definedName>
    <definedName name="_xlchart.v1.4" hidden="1">放射圖2!$C$3:$C$17</definedName>
    <definedName name="_xlchart.v1.5" hidden="1">樹狀結構!$A$2:$C$21</definedName>
    <definedName name="_xlchart.v1.6" hidden="1">樹狀結構!$D$1</definedName>
    <definedName name="_xlchart.v1.7" hidden="1">樹狀結構!$D$2:$D$21</definedName>
    <definedName name="_xlchart.v1.8" hidden="1">樹狀結構!$E$1</definedName>
    <definedName name="_xlchart.v1.9" hidden="1">樹狀結構!$E$2:$E$21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" l="1"/>
  <c r="D3" i="5" l="1"/>
  <c r="D4" i="5"/>
  <c r="D5" i="5"/>
  <c r="D6" i="5"/>
  <c r="D7" i="5"/>
  <c r="D8" i="5"/>
  <c r="D9" i="5"/>
  <c r="D2" i="5"/>
  <c r="B6" i="11" l="1"/>
  <c r="B13" i="11" s="1"/>
  <c r="B6" i="10"/>
  <c r="B13" i="9"/>
  <c r="C12" i="9"/>
  <c r="D12" i="9" s="1"/>
  <c r="C11" i="9"/>
  <c r="C10" i="9"/>
  <c r="C9" i="9"/>
  <c r="C8" i="9"/>
  <c r="C7" i="9"/>
  <c r="C6" i="9"/>
  <c r="C5" i="9"/>
  <c r="C4" i="9"/>
  <c r="C3" i="9"/>
  <c r="B13" i="4"/>
  <c r="C4" i="4"/>
  <c r="C5" i="4"/>
  <c r="C6" i="4"/>
  <c r="C7" i="4"/>
  <c r="C8" i="4"/>
  <c r="C9" i="4"/>
  <c r="C10" i="4"/>
  <c r="C11" i="4"/>
  <c r="C12" i="4"/>
  <c r="D6" i="4" s="1"/>
  <c r="C3" i="4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B4" i="5"/>
  <c r="B2" i="5"/>
  <c r="H6" i="4"/>
  <c r="H13" i="4" s="1"/>
  <c r="D5" i="9" l="1"/>
  <c r="D6" i="9"/>
  <c r="D4" i="9"/>
  <c r="D7" i="9"/>
  <c r="D8" i="9"/>
  <c r="D9" i="9"/>
  <c r="D3" i="9"/>
  <c r="D10" i="9"/>
  <c r="E5" i="9"/>
  <c r="E8" i="9"/>
  <c r="D11" i="9"/>
  <c r="E12" i="9" s="1"/>
  <c r="D12" i="4"/>
  <c r="D11" i="4"/>
  <c r="D9" i="4"/>
  <c r="D8" i="4"/>
  <c r="D5" i="4"/>
  <c r="D4" i="4"/>
  <c r="D3" i="4"/>
  <c r="D10" i="4"/>
  <c r="D7" i="4"/>
  <c r="B5" i="5"/>
  <c r="B6" i="5" s="1"/>
  <c r="E11" i="9" l="1"/>
  <c r="E9" i="9"/>
  <c r="E3" i="9"/>
  <c r="E4" i="9"/>
  <c r="E10" i="9"/>
  <c r="E6" i="9"/>
  <c r="E7" i="9"/>
  <c r="E4" i="4"/>
  <c r="E12" i="4"/>
  <c r="E5" i="4"/>
  <c r="E3" i="4"/>
  <c r="E6" i="4"/>
  <c r="E7" i="4"/>
  <c r="E11" i="4"/>
  <c r="E8" i="4"/>
  <c r="E9" i="4"/>
  <c r="E10" i="4"/>
  <c r="B7" i="5"/>
</calcChain>
</file>

<file path=xl/sharedStrings.xml><?xml version="1.0" encoding="utf-8"?>
<sst xmlns="http://schemas.openxmlformats.org/spreadsheetml/2006/main" count="232" uniqueCount="124">
  <si>
    <t>總覽</t>
    <phoneticPr fontId="9" type="noConversion"/>
  </si>
  <si>
    <t>進度</t>
    <phoneticPr fontId="9" type="noConversion"/>
  </si>
  <si>
    <t>今天日期</t>
    <phoneticPr fontId="9" type="noConversion"/>
  </si>
  <si>
    <t>工作完成數量</t>
    <phoneticPr fontId="9" type="noConversion"/>
  </si>
  <si>
    <t>工作未完成數量</t>
    <phoneticPr fontId="9" type="noConversion"/>
  </si>
  <si>
    <t>工作總數量</t>
    <phoneticPr fontId="9" type="noConversion"/>
  </si>
  <si>
    <t>完成百分比</t>
    <phoneticPr fontId="9" type="noConversion"/>
  </si>
  <si>
    <t>未完成百分比</t>
    <phoneticPr fontId="9" type="noConversion"/>
  </si>
  <si>
    <t>step01.</t>
    <phoneticPr fontId="9" type="noConversion"/>
  </si>
  <si>
    <t>插入/圓形/環圈圖</t>
    <phoneticPr fontId="9" type="noConversion"/>
  </si>
  <si>
    <t>step02.</t>
  </si>
  <si>
    <t>選取圖表/滑鼠按2下選取完成圖區/填滿設定顏色-如綠色</t>
    <phoneticPr fontId="9" type="noConversion"/>
  </si>
  <si>
    <t>step03.</t>
  </si>
  <si>
    <r>
      <t>選取圖表/設計/選取資料=&gt;新增一個環圈圖：在(數列2)數值列輸入：={1,1,1,1,1,1,1,1,1}(9個1，切成１０等分)，選取圖表在填滿設定為</t>
    </r>
    <r>
      <rPr>
        <sz val="12"/>
        <color rgb="FFFF0000"/>
        <rFont val="新細明體"/>
        <family val="1"/>
        <charset val="136"/>
      </rPr>
      <t>無填滿</t>
    </r>
    <phoneticPr fontId="9" type="noConversion"/>
  </si>
  <si>
    <t>step04.</t>
  </si>
  <si>
    <t>選取圖表/設計/變更圖表類型/數列1的副座標軸打勾</t>
    <phoneticPr fontId="9" type="noConversion"/>
  </si>
  <si>
    <t>step05.</t>
  </si>
  <si>
    <t>選取圖表/滑鼠按2下選取未完成圖區/填滿設定顏色-未填滿</t>
    <phoneticPr fontId="9" type="noConversion"/>
  </si>
  <si>
    <t>step06.</t>
  </si>
  <si>
    <r>
      <t>輸入完成進度百分比文字：插入/文字方塊/，在文字方式內在資料編輯列上輸入：</t>
    </r>
    <r>
      <rPr>
        <sz val="12"/>
        <color rgb="FFFF0000"/>
        <rFont val="新細明體"/>
        <family val="1"/>
        <charset val="136"/>
      </rPr>
      <t>=儲存格座標如Ｆ６</t>
    </r>
    <phoneticPr fontId="9" type="noConversion"/>
  </si>
  <si>
    <t>季</t>
    <phoneticPr fontId="10" type="noConversion"/>
  </si>
  <si>
    <t>月</t>
    <phoneticPr fontId="10" type="noConversion"/>
  </si>
  <si>
    <t>週</t>
    <phoneticPr fontId="10" type="noConversion"/>
  </si>
  <si>
    <t>銷售</t>
    <phoneticPr fontId="10" type="noConversion"/>
  </si>
  <si>
    <t>第1季</t>
    <phoneticPr fontId="10" type="noConversion"/>
  </si>
  <si>
    <t>1月</t>
    <phoneticPr fontId="10" type="noConversion"/>
  </si>
  <si>
    <t>2月</t>
  </si>
  <si>
    <t>第1週</t>
    <phoneticPr fontId="10" type="noConversion"/>
  </si>
  <si>
    <t>第2週</t>
  </si>
  <si>
    <t>第3週</t>
  </si>
  <si>
    <t>第4週</t>
  </si>
  <si>
    <t>3月</t>
  </si>
  <si>
    <t>第2季</t>
    <phoneticPr fontId="10" type="noConversion"/>
  </si>
  <si>
    <t>4月</t>
  </si>
  <si>
    <t>5月</t>
  </si>
  <si>
    <t>6月</t>
  </si>
  <si>
    <t>第3季</t>
    <phoneticPr fontId="10" type="noConversion"/>
  </si>
  <si>
    <t>7月</t>
  </si>
  <si>
    <t>8月</t>
  </si>
  <si>
    <t>9月</t>
  </si>
  <si>
    <t>第4季</t>
    <phoneticPr fontId="10" type="noConversion"/>
  </si>
  <si>
    <t>10月</t>
  </si>
  <si>
    <t>11月</t>
  </si>
  <si>
    <t>12月</t>
  </si>
  <si>
    <t>子女教育補助表</t>
  </si>
  <si>
    <t> 區分</t>
  </si>
  <si>
    <t>補助額度(元)</t>
  </si>
  <si>
    <t>大學及獨立學院</t>
  </si>
  <si>
    <t>公立</t>
  </si>
  <si>
    <t>私立</t>
  </si>
  <si>
    <t>夜間部</t>
  </si>
  <si>
    <t>五專後 2 年及二專</t>
  </si>
  <si>
    <t>五專前 3 年</t>
  </si>
  <si>
    <t>高中</t>
  </si>
  <si>
    <t>高職</t>
  </si>
  <si>
    <t>實用技能班</t>
  </si>
  <si>
    <t>國中</t>
  </si>
  <si>
    <t>公私立</t>
  </si>
  <si>
    <t>國小</t>
  </si>
  <si>
    <t>item</t>
    <phoneticPr fontId="10" type="noConversion"/>
  </si>
  <si>
    <t>type</t>
    <phoneticPr fontId="10" type="noConversion"/>
  </si>
  <si>
    <t>content</t>
    <phoneticPr fontId="10" type="noConversion"/>
  </si>
  <si>
    <t>價格</t>
    <phoneticPr fontId="10" type="noConversion"/>
  </si>
  <si>
    <t>數量</t>
    <phoneticPr fontId="10" type="noConversion"/>
  </si>
  <si>
    <t>利潤</t>
    <phoneticPr fontId="10" type="noConversion"/>
  </si>
  <si>
    <t>早餐</t>
    <phoneticPr fontId="10" type="noConversion"/>
  </si>
  <si>
    <t>食物</t>
    <phoneticPr fontId="10" type="noConversion"/>
  </si>
  <si>
    <t>蛋</t>
    <phoneticPr fontId="10" type="noConversion"/>
  </si>
  <si>
    <t>飲料</t>
    <phoneticPr fontId="10" type="noConversion"/>
  </si>
  <si>
    <t>咖啡</t>
    <phoneticPr fontId="10" type="noConversion"/>
  </si>
  <si>
    <t>三明治</t>
    <phoneticPr fontId="10" type="noConversion"/>
  </si>
  <si>
    <t>可樂</t>
    <phoneticPr fontId="10" type="noConversion"/>
  </si>
  <si>
    <t>午餐</t>
    <phoneticPr fontId="10" type="noConversion"/>
  </si>
  <si>
    <t>餅乾</t>
    <phoneticPr fontId="10" type="noConversion"/>
  </si>
  <si>
    <t>果汁</t>
    <phoneticPr fontId="10" type="noConversion"/>
  </si>
  <si>
    <t>晚餐</t>
    <phoneticPr fontId="10" type="noConversion"/>
  </si>
  <si>
    <t>值</t>
    <phoneticPr fontId="5" type="noConversion"/>
  </si>
  <si>
    <t>累計值</t>
    <phoneticPr fontId="5" type="noConversion"/>
  </si>
  <si>
    <t>%</t>
    <phoneticPr fontId="5" type="noConversion"/>
  </si>
  <si>
    <t>進度</t>
    <phoneticPr fontId="5" type="noConversion"/>
  </si>
  <si>
    <t>NO</t>
    <phoneticPr fontId="5" type="noConversion"/>
  </si>
  <si>
    <t>01</t>
    <phoneticPr fontId="5" type="noConversion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</si>
  <si>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</si>
  <si>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</si>
  <si>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</si>
  <si>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</si>
  <si>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</si>
  <si>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</si>
  <si>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</si>
  <si>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</si>
  <si>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</si>
  <si>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</t>
    <phoneticPr fontId="5" type="noConversion"/>
  </si>
  <si>
    <t>B</t>
    <phoneticPr fontId="5" type="noConversion"/>
  </si>
  <si>
    <t>C</t>
    <phoneticPr fontId="5" type="noConversion"/>
  </si>
  <si>
    <t>item</t>
    <phoneticPr fontId="5" type="noConversion"/>
  </si>
  <si>
    <t>合計</t>
    <phoneticPr fontId="5" type="noConversion"/>
  </si>
  <si>
    <t>百分比</t>
    <phoneticPr fontId="5" type="noConversion"/>
  </si>
  <si>
    <t>step</t>
    <phoneticPr fontId="5" type="noConversion"/>
  </si>
  <si>
    <t>step01</t>
    <phoneticPr fontId="5" type="noConversion"/>
  </si>
  <si>
    <t>step02</t>
  </si>
  <si>
    <t>step03</t>
  </si>
  <si>
    <t>step04</t>
  </si>
  <si>
    <t>step05</t>
  </si>
  <si>
    <t>step06</t>
  </si>
  <si>
    <t>step07</t>
  </si>
  <si>
    <t>step08</t>
  </si>
  <si>
    <t>修改格式：變更頻色及資料範圍為累計值</t>
    <phoneticPr fontId="5" type="noConversion"/>
  </si>
  <si>
    <t>指針位置</t>
    <phoneticPr fontId="5" type="noConversion"/>
  </si>
  <si>
    <t>修改格式：角度/270度+內徑/50%，變更頻色</t>
    <phoneticPr fontId="5" type="noConversion"/>
  </si>
  <si>
    <t>指針</t>
    <phoneticPr fontId="5" type="noConversion"/>
  </si>
  <si>
    <t>目前位置</t>
    <phoneticPr fontId="5" type="noConversion"/>
  </si>
  <si>
    <t>寬度</t>
    <phoneticPr fontId="5" type="noConversion"/>
  </si>
  <si>
    <t>結束位置</t>
    <phoneticPr fontId="5" type="noConversion"/>
  </si>
  <si>
    <t>修改格式：背景改為無填滿，第一扇區角度/270度+圖形分裂/50%</t>
    <phoneticPr fontId="5" type="noConversion"/>
  </si>
  <si>
    <t>step09</t>
  </si>
  <si>
    <t>取消格線：檢視／格線</t>
    <phoneticPr fontId="5" type="noConversion"/>
  </si>
  <si>
    <t>標題：插入文字方塊／在資料編輯列輸入＝目前位置的儲存格座標</t>
    <phoneticPr fontId="5" type="noConversion"/>
  </si>
  <si>
    <t>說明</t>
    <phoneticPr fontId="5" type="noConversion"/>
  </si>
  <si>
    <t>切成１０等份</t>
    <phoneticPr fontId="5" type="noConversion"/>
  </si>
  <si>
    <t>插入第2個環圈圖-新增資料範圍：選取資料／新增／</t>
    <phoneticPr fontId="5" type="noConversion"/>
  </si>
  <si>
    <t>插入第3個環圈圖-新增資料範圍：選取資料／新增ｐｉｅ&gt;變更圖表pie改為為圓形圖</t>
    <phoneticPr fontId="5" type="noConversion"/>
  </si>
  <si>
    <t>項目百分比</t>
    <phoneticPr fontId="5" type="noConversion"/>
  </si>
  <si>
    <t>插入第1個環圈圖-切成10等份</t>
    <phoneticPr fontId="5" type="noConversion"/>
  </si>
  <si>
    <t>增加資料標籤／累計值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</si>
</sst>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3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b/>
      <sz val="14"/>
      <color rgb="FF0070C0"/>
      <name val="Arial"/>
      <family val="2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2"/>
      <charset val="136"/>
    </font>
    <font>
      <b/>
      <sz val="12"/>
      <color indexed="8"/>
      <name val="新細明體"/>
      <family val="1"/>
      <charset val="136"/>
    </font>
    <font>
      <sz val="9"/>
      <name val="新細明體"/>
      <family val="2"/>
      <charset val="136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sz val="10"/>
      <color rgb="FF4C4C4C"/>
      <name val="Times New Roman"/>
      <family val="1"/>
    </font>
    <font>
      <sz val="10"/>
      <color rgb="FF4C4C4C"/>
      <name val="Times New Roman"/>
      <family val="1"/>
    </font>
    <font>
      <sz val="10"/>
      <color rgb="FF676565"/>
      <name val="Times New Roman"/>
      <family val="1"/>
    </font>
    <font>
      <b/>
      <sz val="14"/>
      <color rgb="FF0070C0"/>
      <name val="細明體"/>
      <family val="2"/>
      <charset val="136"/>
    </font>
    <font>
      <b/>
      <sz val="14"/>
      <color rgb="FF0070C0"/>
      <name val="微軟正黑體"/>
      <family val="2"/>
      <charset val="136"/>
    </font>
    <font>
      <b/>
      <sz val="12"/>
      <color theme="1"/>
      <name val="細明體"/>
      <family val="2"/>
      <charset val="136"/>
    </font>
    <font>
      <sz val="12"/>
      <color theme="1"/>
      <name val="Arial"/>
      <family val="2"/>
    </font>
    <font>
      <sz val="12"/>
      <color theme="1"/>
      <name val="細明體"/>
      <family val="2"/>
      <charset val="136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4E7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F9F9F"/>
      </left>
      <right/>
      <top style="medium">
        <color rgb="FF9F9F9F"/>
      </top>
      <bottom style="medium">
        <color rgb="FF9F9F9F"/>
      </bottom>
      <diagonal/>
    </border>
    <border>
      <left/>
      <right/>
      <top style="medium">
        <color rgb="FF9F9F9F"/>
      </top>
      <bottom style="medium">
        <color rgb="FF9F9F9F"/>
      </bottom>
      <diagonal/>
    </border>
    <border>
      <left/>
      <right style="medium">
        <color rgb="FF9F9F9F"/>
      </right>
      <top style="medium">
        <color rgb="FF9F9F9F"/>
      </top>
      <bottom style="medium">
        <color rgb="FF9F9F9F"/>
      </bottom>
      <diagonal/>
    </border>
    <border>
      <left style="medium">
        <color rgb="FF9F9F9F"/>
      </left>
      <right style="medium">
        <color rgb="FF9F9F9F"/>
      </right>
      <top style="medium">
        <color rgb="FF9F9F9F"/>
      </top>
      <bottom style="medium">
        <color rgb="FF9F9F9F"/>
      </bottom>
      <diagonal/>
    </border>
    <border>
      <left style="medium">
        <color rgb="FF9F9F9F"/>
      </left>
      <right style="medium">
        <color rgb="FF9F9F9F"/>
      </right>
      <top style="medium">
        <color rgb="FF9F9F9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1">
    <xf numFmtId="0" fontId="0" fillId="0" borderId="0" xfId="0"/>
    <xf numFmtId="0" fontId="8" fillId="0" borderId="0" xfId="4" applyFont="1" applyAlignment="1">
      <alignment horizontal="right" vertical="center"/>
    </xf>
    <xf numFmtId="176" fontId="7" fillId="0" borderId="0" xfId="4" applyNumberFormat="1">
      <alignment vertical="center"/>
    </xf>
    <xf numFmtId="0" fontId="7" fillId="0" borderId="0" xfId="4">
      <alignment vertical="center"/>
    </xf>
    <xf numFmtId="176" fontId="7" fillId="6" borderId="0" xfId="4" applyNumberFormat="1" applyFill="1">
      <alignment vertical="center"/>
    </xf>
    <xf numFmtId="176" fontId="7" fillId="5" borderId="0" xfId="4" applyNumberFormat="1" applyFill="1">
      <alignment vertical="center"/>
    </xf>
    <xf numFmtId="0" fontId="7" fillId="5" borderId="0" xfId="4" applyFill="1">
      <alignment vertical="center"/>
    </xf>
    <xf numFmtId="176" fontId="6" fillId="7" borderId="2" xfId="4" applyNumberFormat="1" applyFont="1" applyFill="1" applyBorder="1">
      <alignment vertical="center"/>
    </xf>
    <xf numFmtId="9" fontId="6" fillId="7" borderId="3" xfId="5" applyFont="1" applyFill="1" applyBorder="1" applyAlignment="1">
      <alignment vertical="center"/>
    </xf>
    <xf numFmtId="176" fontId="7" fillId="7" borderId="4" xfId="4" applyNumberFormat="1" applyFill="1" applyBorder="1">
      <alignment vertical="center"/>
    </xf>
    <xf numFmtId="9" fontId="0" fillId="7" borderId="5" xfId="5" applyFont="1" applyFill="1" applyBorder="1" applyAlignment="1">
      <alignment vertical="center"/>
    </xf>
    <xf numFmtId="0" fontId="7" fillId="0" borderId="0" xfId="4" applyAlignment="1">
      <alignment horizontal="right" vertical="center"/>
    </xf>
    <xf numFmtId="0" fontId="6" fillId="0" borderId="0" xfId="4" applyFont="1">
      <alignment vertical="center"/>
    </xf>
    <xf numFmtId="0" fontId="12" fillId="0" borderId="0" xfId="0" applyFont="1"/>
    <xf numFmtId="0" fontId="1" fillId="0" borderId="0" xfId="6">
      <alignment vertical="center"/>
    </xf>
    <xf numFmtId="0" fontId="13" fillId="8" borderId="6" xfId="6" applyFont="1" applyFill="1" applyBorder="1">
      <alignment vertical="center"/>
    </xf>
    <xf numFmtId="0" fontId="13" fillId="8" borderId="7" xfId="6" applyFont="1" applyFill="1" applyBorder="1">
      <alignment vertical="center"/>
    </xf>
    <xf numFmtId="0" fontId="13" fillId="8" borderId="8" xfId="6" applyFont="1" applyFill="1" applyBorder="1">
      <alignment vertical="center"/>
    </xf>
    <xf numFmtId="0" fontId="13" fillId="8" borderId="6" xfId="6" applyFont="1" applyFill="1" applyBorder="1" applyAlignment="1">
      <alignment horizontal="center" vertical="center"/>
    </xf>
    <xf numFmtId="0" fontId="14" fillId="8" borderId="9" xfId="6" applyFont="1" applyFill="1" applyBorder="1" applyAlignment="1">
      <alignment horizontal="center" vertical="center"/>
    </xf>
    <xf numFmtId="0" fontId="13" fillId="8" borderId="10" xfId="6" applyFont="1" applyFill="1" applyBorder="1" applyAlignment="1">
      <alignment horizontal="center" vertical="center"/>
    </xf>
    <xf numFmtId="0" fontId="15" fillId="9" borderId="9" xfId="6" applyFont="1" applyFill="1" applyBorder="1" applyAlignment="1">
      <alignment horizontal="center" vertical="center"/>
    </xf>
    <xf numFmtId="3" fontId="15" fillId="9" borderId="9" xfId="6" applyNumberFormat="1" applyFont="1" applyFill="1" applyBorder="1" applyAlignment="1">
      <alignment horizontal="center" vertical="center"/>
    </xf>
    <xf numFmtId="0" fontId="13" fillId="8" borderId="9" xfId="6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11" xfId="0" applyFont="1" applyBorder="1"/>
    <xf numFmtId="0" fontId="12" fillId="3" borderId="0" xfId="0" applyFont="1" applyFill="1"/>
    <xf numFmtId="0" fontId="18" fillId="4" borderId="11" xfId="0" applyFont="1" applyFill="1" applyBorder="1"/>
    <xf numFmtId="0" fontId="1" fillId="2" borderId="11" xfId="2" applyFont="1" applyBorder="1" applyAlignment="1">
      <alignment horizontal="center" vertical="center"/>
    </xf>
    <xf numFmtId="0" fontId="12" fillId="0" borderId="11" xfId="0" quotePrefix="1" applyFont="1" applyBorder="1"/>
    <xf numFmtId="0" fontId="19" fillId="3" borderId="11" xfId="0" applyFont="1" applyFill="1" applyBorder="1"/>
    <xf numFmtId="9" fontId="19" fillId="3" borderId="11" xfId="1" applyFont="1" applyFill="1" applyBorder="1" applyAlignment="1"/>
    <xf numFmtId="9" fontId="19" fillId="3" borderId="11" xfId="0" applyNumberFormat="1" applyFont="1" applyFill="1" applyBorder="1"/>
    <xf numFmtId="0" fontId="19" fillId="5" borderId="11" xfId="0" applyFont="1" applyFill="1" applyBorder="1"/>
    <xf numFmtId="0" fontId="19" fillId="11" borderId="11" xfId="0" applyFont="1" applyFill="1" applyBorder="1"/>
    <xf numFmtId="0" fontId="19" fillId="10" borderId="11" xfId="0" applyFont="1" applyFill="1" applyBorder="1"/>
    <xf numFmtId="0" fontId="18" fillId="3" borderId="11" xfId="0" applyFont="1" applyFill="1" applyBorder="1"/>
    <xf numFmtId="0" fontId="20" fillId="3" borderId="11" xfId="0" applyFont="1" applyFill="1" applyBorder="1"/>
    <xf numFmtId="0" fontId="21" fillId="3" borderId="11" xfId="0" applyFont="1" applyFill="1" applyBorder="1"/>
    <xf numFmtId="0" fontId="22" fillId="3" borderId="11" xfId="0" applyFont="1" applyFill="1" applyBorder="1"/>
    <xf numFmtId="0" fontId="0" fillId="3" borderId="0" xfId="0" applyFill="1"/>
    <xf numFmtId="0" fontId="18" fillId="12" borderId="11" xfId="0" applyFont="1" applyFill="1" applyBorder="1"/>
    <xf numFmtId="0" fontId="1" fillId="12" borderId="11" xfId="2" applyFont="1" applyFill="1" applyBorder="1" applyAlignment="1">
      <alignment horizontal="center" vertical="center"/>
    </xf>
    <xf numFmtId="0" fontId="8" fillId="11" borderId="0" xfId="4" applyFont="1" applyFill="1" applyAlignment="1">
      <alignment horizontal="right" vertical="center"/>
    </xf>
    <xf numFmtId="0" fontId="17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17" fillId="3" borderId="14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7">
    <cellStyle name="20% - 輔色1" xfId="2" builtinId="30"/>
    <cellStyle name="Normal 2" xfId="3" xr:uid="{68B24A16-85BB-43CA-80DA-8C8BDC54754B}"/>
    <cellStyle name="一般" xfId="0" builtinId="0"/>
    <cellStyle name="一般 2" xfId="4" xr:uid="{7FE0112E-577A-478E-8368-AFBD7D8A55E9}"/>
    <cellStyle name="一般 3" xfId="6" xr:uid="{BAF28A18-58E4-47DA-8B8F-D5FFBA2D8513}"/>
    <cellStyle name="百分比" xfId="1" builtinId="5"/>
    <cellStyle name="百分比 2" xfId="5" xr:uid="{A51DB100-0E65-4F9F-BF70-47F835180857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10</a:t>
            </a:r>
            <a:r>
              <a:rPr lang="zh-TW" altLang="en-US"/>
              <a:t>等份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環圈圖1!$B$2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1E-4C94-ACF7-5D3CD818D9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1E-4C94-ACF7-5D3CD818D9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1E-4C94-ACF7-5D3CD818D9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1E-4C94-ACF7-5D3CD818D97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1E-4C94-ACF7-5D3CD818D97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1E-4C94-ACF7-5D3CD818D97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B1E-4C94-ACF7-5D3CD818D97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B1E-4C94-ACF7-5D3CD818D97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B1E-4C94-ACF7-5D3CD818D97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B1E-4C94-ACF7-5D3CD818D9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環圈圖1!$B$3:$B$12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C-4188-A4B7-67FD636FD5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10414806396627E-2"/>
          <c:y val="1.2655579267544825E-2"/>
          <c:w val="0.81411112915009332"/>
          <c:h val="0.98403463585743367"/>
        </c:manualLayout>
      </c:layout>
      <c:doughnutChart>
        <c:varyColors val="1"/>
        <c:ser>
          <c:idx val="0"/>
          <c:order val="0"/>
          <c:tx>
            <c:v>項目百分比</c:v>
          </c:tx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CD-41DA-9434-32E1C8C52FCD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CD-41DA-9434-32E1C8C52FC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CD-41DA-9434-32E1C8C52FCD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CD-41DA-9434-32E1C8C52FCD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910AA0D-E9B0-4A3F-9AED-D27E8D2A93B8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ABCC7E4F-F222-48CF-A8BD-C222775DCF9B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FCD-41DA-9434-32E1C8C52F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B553B9-A3D4-4D8E-AC61-E4E76BA0C9F7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47CC9B64-25E4-4550-B061-A8DDBA3EEFE4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FCD-41DA-9434-32E1C8C52F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8C5C32A-F12F-44D3-8118-647F375C0109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CEBEC7DE-731A-4E56-85BF-ED4AA4B93CA2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FCD-41DA-9434-32E1C8C52F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4E3582-4999-40EB-BA14-E9AF4E4AF20A}" type="VALUE">
                      <a:rPr lang="en-US" altLang="zh-TW"/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FCD-41DA-9434-32E1C8C52F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環圈圖4!$C$3:$C$12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cat>
          <c:val>
            <c:numRef>
              <c:f>環圈圖4!$H$3:$H$6</c:f>
              <c:numCache>
                <c:formatCode>General</c:formatCode>
                <c:ptCount val="4"/>
                <c:pt idx="0">
                  <c:v>50</c:v>
                </c:pt>
                <c:pt idx="1">
                  <c:v>30</c:v>
                </c:pt>
                <c:pt idx="2">
                  <c:v>20</c:v>
                </c:pt>
                <c:pt idx="3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環圈圖4!$G$3:$G$5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CFCD-41DA-9434-32E1C8C52FCD}"/>
            </c:ext>
          </c:extLst>
        </c:ser>
        <c:ser>
          <c:idx val="1"/>
          <c:order val="1"/>
          <c:tx>
            <c:v>10等分</c:v>
          </c:tx>
          <c:spPr>
            <a:solidFill>
              <a:schemeClr val="bg2">
                <a:lumMod val="9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FCD-41DA-9434-32E1C8C52FCD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FCD-41DA-9434-32E1C8C52FCD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CFCD-41DA-9434-32E1C8C52FCD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FCD-41DA-9434-32E1C8C52FCD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FCD-41DA-9434-32E1C8C52FCD}"/>
              </c:ext>
            </c:extLst>
          </c:dPt>
          <c:dPt>
            <c:idx val="5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CFCD-41DA-9434-32E1C8C52FCD}"/>
              </c:ext>
            </c:extLst>
          </c:dPt>
          <c:dPt>
            <c:idx val="6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CFCD-41DA-9434-32E1C8C52FCD}"/>
              </c:ext>
            </c:extLst>
          </c:dPt>
          <c:dPt>
            <c:idx val="7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CFCD-41DA-9434-32E1C8C52FCD}"/>
              </c:ext>
            </c:extLst>
          </c:dPt>
          <c:dPt>
            <c:idx val="8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CFCD-41DA-9434-32E1C8C52FCD}"/>
              </c:ext>
            </c:extLst>
          </c:dPt>
          <c:dPt>
            <c:idx val="9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CFCD-41DA-9434-32E1C8C52FCD}"/>
              </c:ext>
            </c:extLst>
          </c:dPt>
          <c:dPt>
            <c:idx val="1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CFCD-41DA-9434-32E1C8C52FCD}"/>
              </c:ext>
            </c:extLst>
          </c:dPt>
          <c:dLbls>
            <c:dLbl>
              <c:idx val="0"/>
              <c:layout>
                <c:manualLayout>
                  <c:x val="-4.1157407407407406E-2"/>
                  <c:y val="-8.219399724941353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CD-41DA-9434-32E1C8C52FCD}"/>
                </c:ext>
              </c:extLst>
            </c:dLbl>
            <c:dLbl>
              <c:idx val="1"/>
              <c:layout>
                <c:manualLayout>
                  <c:x val="-5.5856481481481507E-2"/>
                  <c:y val="-8.806499705294307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CD-41DA-9434-32E1C8C52FCD}"/>
                </c:ext>
              </c:extLst>
            </c:dLbl>
            <c:dLbl>
              <c:idx val="2"/>
              <c:layout>
                <c:manualLayout>
                  <c:x val="-1.1759259259259287E-2"/>
                  <c:y val="-9.3935996856472539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CD-41DA-9434-32E1C8C52FCD}"/>
                </c:ext>
              </c:extLst>
            </c:dLbl>
            <c:dLbl>
              <c:idx val="3"/>
              <c:layout>
                <c:manualLayout>
                  <c:x val="2.6458333333333278E-2"/>
                  <c:y val="-7.925849734764872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CD-41DA-9434-32E1C8C52FCD}"/>
                </c:ext>
              </c:extLst>
            </c:dLbl>
            <c:dLbl>
              <c:idx val="4"/>
              <c:layout>
                <c:manualLayout>
                  <c:x val="5.2916666666666667E-2"/>
                  <c:y val="-7.045199764235440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FCD-41DA-9434-32E1C8C52FCD}"/>
                </c:ext>
              </c:extLst>
            </c:dLbl>
            <c:dLbl>
              <c:idx val="5"/>
              <c:layout>
                <c:manualLayout>
                  <c:x val="8.2314814814814813E-2"/>
                  <c:y val="-4.9903498330001038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CD-41DA-9434-32E1C8C52FCD}"/>
                </c:ext>
              </c:extLst>
            </c:dLbl>
            <c:dLbl>
              <c:idx val="6"/>
              <c:layout>
                <c:manualLayout>
                  <c:x val="9.7013888888888886E-2"/>
                  <c:y val="-3.522599882117720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CD-41DA-9434-32E1C8C52FCD}"/>
                </c:ext>
              </c:extLst>
            </c:dLbl>
            <c:dLbl>
              <c:idx val="7"/>
              <c:layout>
                <c:manualLayout>
                  <c:x val="0.10583333333333333"/>
                  <c:y val="5.8709998035295068E-3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CD-41DA-9434-32E1C8C52FCD}"/>
                </c:ext>
              </c:extLst>
            </c:dLbl>
            <c:dLbl>
              <c:idx val="8"/>
              <c:layout>
                <c:manualLayout>
                  <c:x val="9.4074074074074074E-2"/>
                  <c:y val="2.6419499115882851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FCD-41DA-9434-32E1C8C52FCD}"/>
                </c:ext>
              </c:extLst>
            </c:dLbl>
            <c:dLbl>
              <c:idx val="9"/>
              <c:layout>
                <c:manualLayout>
                  <c:x val="7.6435185185185078E-2"/>
                  <c:y val="4.4032498526471453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FCD-41DA-9434-32E1C8C52F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環圈圖4!$C$3:$C$12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cat>
          <c:val>
            <c:numRef>
              <c:f>環圈圖4!$B$3:$B$13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FCD-41DA-9434-32E1C8C52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2"/>
          <c:order val="2"/>
          <c:tx>
            <c:v>pie</c:v>
          </c:tx>
          <c:explosion val="5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FCD-41DA-9434-32E1C8C52FCD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FCD-41DA-9434-32E1C8C52FCD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FCD-41DA-9434-32E1C8C52FCD}"/>
              </c:ext>
            </c:extLst>
          </c:dPt>
          <c:val>
            <c:numRef>
              <c:f>環圈圖4!$H$11:$H$13</c:f>
              <c:numCache>
                <c:formatCode>General</c:formatCode>
                <c:ptCount val="3"/>
                <c:pt idx="0">
                  <c:v>80</c:v>
                </c:pt>
                <c:pt idx="1">
                  <c:v>2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FCD-41DA-9434-32E1C8C52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kumimoji="0" lang="zh-TW" altLang="en-US" sz="14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新細明體" panose="02020500000000000000" pitchFamily="18" charset="-120"/>
              </a:rPr>
              <a:t>完成百分比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</c:spPr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14B-426C-9441-F594C05BE06F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14B-426C-9441-F594C05BE06F}"/>
              </c:ext>
            </c:extLst>
          </c:dPt>
          <c:val>
            <c:numRef>
              <c:f>環圈圖5!$B$6:$B$7</c:f>
              <c:numCache>
                <c:formatCode>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4B-426C-9441-F594C05BE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10</a:t>
            </a:r>
            <a:r>
              <a:rPr lang="zh-TW" altLang="en-US"/>
              <a:t>等份</a:t>
            </a:r>
            <a:r>
              <a:rPr lang="en-US" altLang="zh-TW"/>
              <a:t>-</a:t>
            </a:r>
            <a:r>
              <a:rPr lang="zh-TW" altLang="en-US"/>
              <a:t>累計值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環圈圖1!$B$2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01-4981-953D-569EF326F9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01-4981-953D-569EF326F9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B01-4981-953D-569EF326F9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B01-4981-953D-569EF326F9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B01-4981-953D-569EF326F9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B01-4981-953D-569EF326F9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B01-4981-953D-569EF326F9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B01-4981-953D-569EF326F9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B01-4981-953D-569EF326F9D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B01-4981-953D-569EF326F9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DDA-4433-BB02-06E8F8310F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環圈圖1!$B$3:$B$13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C-4188-A4B7-67FD636FD5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zh-TW" sz="1400" b="0" i="0" u="none" strike="noStrike" baseline="0">
                <a:effectLst/>
              </a:rPr>
              <a:t>項目</a:t>
            </a:r>
            <a:r>
              <a:rPr lang="zh-TW" altLang="en-US"/>
              <a:t>百分比</a:t>
            </a:r>
            <a:r>
              <a:rPr lang="en-US" altLang="zh-TW"/>
              <a:t>-100+100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3070573053368329"/>
          <c:y val="0.16800638433709297"/>
          <c:w val="0.42755227471566054"/>
          <c:h val="0.83199361566290697"/>
        </c:manualLayout>
      </c:layout>
      <c:doughnutChart>
        <c:varyColors val="1"/>
        <c:ser>
          <c:idx val="0"/>
          <c:order val="0"/>
          <c:tx>
            <c:strRef>
              <c:f>環圈圖2!$B$2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99F-445E-A285-CDF3F3524169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99F-445E-A285-CDF3F3524169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99F-445E-A285-CDF3F3524169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99F-445E-A285-CDF3F35241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環圈圖2!$A$3:$A$6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合計</c:v>
                </c:pt>
              </c:strCache>
            </c:strRef>
          </c:cat>
          <c:val>
            <c:numRef>
              <c:f>環圈圖2!$B$3:$B$6</c:f>
              <c:numCache>
                <c:formatCode>General</c:formatCode>
                <c:ptCount val="4"/>
                <c:pt idx="0">
                  <c:v>50</c:v>
                </c:pt>
                <c:pt idx="1">
                  <c:v>30</c:v>
                </c:pt>
                <c:pt idx="2">
                  <c:v>20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F-445E-A285-CDF3F352416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項目百分比</a:t>
            </a:r>
            <a:r>
              <a:rPr lang="en-US" altLang="zh-TW"/>
              <a:t>-100+100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3070573053368329"/>
          <c:y val="0.16800638433709297"/>
          <c:w val="0.42755227471566054"/>
          <c:h val="0.83199361566290697"/>
        </c:manualLayout>
      </c:layout>
      <c:doughnutChart>
        <c:varyColors val="1"/>
        <c:ser>
          <c:idx val="0"/>
          <c:order val="0"/>
          <c:tx>
            <c:strRef>
              <c:f>環圈圖3!$B$2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CB-4FE6-99E0-FFD4039BF885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CB-4FE6-99E0-FFD4039BF885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CB-4FE6-99E0-FFD4039BF885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CB-4FE6-99E0-FFD4039BF8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環圈圖3!$A$3:$A$6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合計</c:v>
                </c:pt>
              </c:strCache>
            </c:strRef>
          </c:cat>
          <c:val>
            <c:numRef>
              <c:f>環圈圖3!$B$3:$B$6</c:f>
              <c:numCache>
                <c:formatCode>General</c:formatCode>
                <c:ptCount val="4"/>
                <c:pt idx="0">
                  <c:v>50</c:v>
                </c:pt>
                <c:pt idx="1">
                  <c:v>30</c:v>
                </c:pt>
                <c:pt idx="2">
                  <c:v>20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CB-4FE6-99E0-FFD4039BF88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指針位置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環圈圖3!$B$10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9-4F67-8439-B99100750D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A9-4F67-8439-B99100750D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A9-4F67-8439-B99100750D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環圈圖3!$B$11:$B$13</c:f>
              <c:numCache>
                <c:formatCode>General</c:formatCode>
                <c:ptCount val="3"/>
                <c:pt idx="0">
                  <c:v>80</c:v>
                </c:pt>
                <c:pt idx="1">
                  <c:v>2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B-45EC-89B0-54DA522E8D3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百分比</a:t>
            </a:r>
            <a:r>
              <a:rPr lang="en-US" altLang="zh-TW"/>
              <a:t>-100+100</a:t>
            </a:r>
            <a:endParaRPr lang="zh-TW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3070573053368329"/>
          <c:y val="0.16800638433709297"/>
          <c:w val="0.42755227471566054"/>
          <c:h val="0.83199361566290697"/>
        </c:manualLayout>
      </c:layout>
      <c:doughnutChart>
        <c:varyColors val="1"/>
        <c:ser>
          <c:idx val="0"/>
          <c:order val="0"/>
          <c:tx>
            <c:strRef>
              <c:f>環圈圖3!$B$2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1A0-4363-BB37-8A5DE88893F1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1A0-4363-BB37-8A5DE88893F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1A0-4363-BB37-8A5DE88893F1}"/>
              </c:ext>
            </c:extLst>
          </c:dPt>
          <c:dPt>
            <c:idx val="3"/>
            <c:bubble3D val="0"/>
            <c:spPr>
              <a:solidFill>
                <a:schemeClr val="bg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1A0-4363-BB37-8A5DE88893F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環圈圖3!$A$3:$A$6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合計</c:v>
                </c:pt>
              </c:strCache>
            </c:strRef>
          </c:cat>
          <c:val>
            <c:numRef>
              <c:f>環圈圖3!$B$3:$B$6</c:f>
              <c:numCache>
                <c:formatCode>General</c:formatCode>
                <c:ptCount val="4"/>
                <c:pt idx="0">
                  <c:v>50</c:v>
                </c:pt>
                <c:pt idx="1">
                  <c:v>30</c:v>
                </c:pt>
                <c:pt idx="2">
                  <c:v>20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A0-4363-BB37-8A5DE88893F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指針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環圈圖3!$B$10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28-44D5-8AAC-F66B39077B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28-44D5-8AAC-F66B39077B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E28-44D5-8AAC-F66B39077B3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57AB989-D65C-4D15-A3F5-82069E02BDF6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E28-44D5-8AAC-F66B39077B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9D2CB1D-469B-485A-8506-66F6EA1657F1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E28-44D5-8AAC-F66B39077B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2F13E78-D54D-4A48-A199-E389FCDEC048}" type="CELLRANGE">
                      <a:rPr lang="zh-TW" altLang="en-US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E28-44D5-8AAC-F66B39077B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環圈圖3!$B$11:$B$13</c:f>
              <c:numCache>
                <c:formatCode>General</c:formatCode>
                <c:ptCount val="3"/>
                <c:pt idx="0">
                  <c:v>80</c:v>
                </c:pt>
                <c:pt idx="1">
                  <c:v>2</c:v>
                </c:pt>
                <c:pt idx="2">
                  <c:v>118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環圈圖3!$B$11:$B$13</c15:f>
                <c15:dlblRangeCache>
                  <c:ptCount val="3"/>
                  <c:pt idx="0">
                    <c:v>80</c:v>
                  </c:pt>
                  <c:pt idx="1">
                    <c:v>2</c:v>
                  </c:pt>
                  <c:pt idx="2">
                    <c:v>118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E28-44D5-8AAC-F66B39077B3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27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10</a:t>
            </a:r>
            <a:r>
              <a:rPr lang="zh-TW" altLang="en-US"/>
              <a:t>等份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0.24769603174603172"/>
          <c:y val="0.24577592592592593"/>
          <c:w val="0.51804708994709003"/>
          <c:h val="0.72526592592592598"/>
        </c:manualLayout>
      </c:layout>
      <c:doughnutChart>
        <c:varyColors val="1"/>
        <c:ser>
          <c:idx val="0"/>
          <c:order val="0"/>
          <c:tx>
            <c:strRef>
              <c:f>環圈圖4!$B$2</c:f>
              <c:strCache>
                <c:ptCount val="1"/>
                <c:pt idx="0">
                  <c:v>值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34-4C6E-A0CC-B5A46F17635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34-4C6E-A0CC-B5A46F17635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34-4C6E-A0CC-B5A46F17635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334-4C6E-A0CC-B5A46F17635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334-4C6E-A0CC-B5A46F17635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334-4C6E-A0CC-B5A46F17635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334-4C6E-A0CC-B5A46F17635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334-4C6E-A0CC-B5A46F17635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334-4C6E-A0CC-B5A46F17635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334-4C6E-A0CC-B5A46F1763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環圈圖4!$B$3:$B$12</c:f>
              <c:numCache>
                <c:formatCode>General</c:formatCode>
                <c:ptCount val="1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4-4039-9E54-09F39641077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10414806396627E-2"/>
          <c:y val="1.2655579267544825E-2"/>
          <c:w val="0.81411112915009332"/>
          <c:h val="0.98403463585743367"/>
        </c:manualLayout>
      </c:layout>
      <c:doughnutChart>
        <c:varyColors val="1"/>
        <c:ser>
          <c:idx val="0"/>
          <c:order val="0"/>
          <c:tx>
            <c:v>項目百分比</c:v>
          </c:tx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30-4194-A978-0B4708D4178A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030-4194-A978-0B4708D4178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30-4194-A978-0B4708D4178A}"/>
              </c:ext>
            </c:extLst>
          </c:dPt>
          <c:dPt>
            <c:idx val="3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030-4194-A978-0B4708D4178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F3A87CF-8009-4DD3-B85D-6B138744E4A7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C3F9844A-240D-493C-AB49-F0D78852D47F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030-4194-A978-0B4708D4178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B811234-F9E8-4FB4-98F3-AAEB1421AF6F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309E8ABB-F854-4477-AEEC-2CDB947AFDA1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030-4194-A978-0B4708D4178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89AC255-68AC-4AC9-9CE2-7B56B3B13F8F}" type="CELLRANGE">
                      <a:rPr lang="en-US" altLang="zh-TW"/>
                      <a:pPr/>
                      <a:t>[CELLRANGE]</a:t>
                    </a:fld>
                    <a:r>
                      <a:rPr lang="en-US" altLang="zh-TW" baseline="0"/>
                      <a:t>, </a:t>
                    </a:r>
                    <a:fld id="{FE06F38E-8033-41CA-8565-BD8DBA477BFB}" type="VALUE">
                      <a:rPr lang="en-US" altLang="zh-TW" baseline="0"/>
                      <a:pPr/>
                      <a:t>[值]</a:t>
                    </a:fld>
                    <a:endParaRPr lang="en-US" altLang="zh-TW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030-4194-A978-0B4708D4178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B900776-DA5B-4356-8776-44108B060EC3}" type="VALUE">
                      <a:rPr lang="en-US" altLang="zh-TW"/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030-4194-A978-0B4708D417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numRef>
              <c:f>環圈圖4!$C$3:$C$12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cat>
          <c:val>
            <c:numRef>
              <c:f>環圈圖4!$H$3:$H$6</c:f>
              <c:numCache>
                <c:formatCode>General</c:formatCode>
                <c:ptCount val="4"/>
                <c:pt idx="0">
                  <c:v>50</c:v>
                </c:pt>
                <c:pt idx="1">
                  <c:v>30</c:v>
                </c:pt>
                <c:pt idx="2">
                  <c:v>20</c:v>
                </c:pt>
                <c:pt idx="3">
                  <c:v>100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環圈圖4!$G$3:$G$5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030-4194-A978-0B4708D4178A}"/>
            </c:ext>
          </c:extLst>
        </c:ser>
        <c:ser>
          <c:idx val="1"/>
          <c:order val="1"/>
          <c:tx>
            <c:v>10等分</c:v>
          </c:tx>
          <c:spPr>
            <a:solidFill>
              <a:schemeClr val="bg2">
                <a:lumMod val="90000"/>
              </a:schemeClr>
            </a:solidFill>
          </c:spPr>
          <c:dPt>
            <c:idx val="0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56-4E86-8286-92580875D0CB}"/>
              </c:ext>
            </c:extLst>
          </c:dPt>
          <c:dPt>
            <c:idx val="1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56-4E86-8286-92580875D0CB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856-4E86-8286-92580875D0CB}"/>
              </c:ext>
            </c:extLst>
          </c:dPt>
          <c:dPt>
            <c:idx val="3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856-4E86-8286-92580875D0CB}"/>
              </c:ext>
            </c:extLst>
          </c:dPt>
          <c:dPt>
            <c:idx val="4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856-4E86-8286-92580875D0CB}"/>
              </c:ext>
            </c:extLst>
          </c:dPt>
          <c:dPt>
            <c:idx val="5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856-4E86-8286-92580875D0CB}"/>
              </c:ext>
            </c:extLst>
          </c:dPt>
          <c:dPt>
            <c:idx val="6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856-4E86-8286-92580875D0CB}"/>
              </c:ext>
            </c:extLst>
          </c:dPt>
          <c:dPt>
            <c:idx val="7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856-4E86-8286-92580875D0CB}"/>
              </c:ext>
            </c:extLst>
          </c:dPt>
          <c:dPt>
            <c:idx val="8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856-4E86-8286-92580875D0CB}"/>
              </c:ext>
            </c:extLst>
          </c:dPt>
          <c:dPt>
            <c:idx val="9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856-4E86-8286-92580875D0CB}"/>
              </c:ext>
            </c:extLst>
          </c:dPt>
          <c:dPt>
            <c:idx val="1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30-4194-A978-0B4708D417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環圈圖4!$C$3:$C$12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cat>
          <c:val>
            <c:numRef>
              <c:f>環圈圖4!$B$3:$B$13</c:f>
              <c:numCache>
                <c:formatCode>General</c:formatCode>
                <c:ptCount val="1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194-A978-0B4708D41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0"/>
      </c:doughnutChart>
      <c:pieChart>
        <c:varyColors val="1"/>
        <c:ser>
          <c:idx val="2"/>
          <c:order val="2"/>
          <c:tx>
            <c:v>pie</c:v>
          </c:tx>
          <c:explosion val="5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030-4194-A978-0B4708D4178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30-4194-A978-0B4708D4178A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30-4194-A978-0B4708D4178A}"/>
              </c:ext>
            </c:extLst>
          </c:dPt>
          <c:val>
            <c:numRef>
              <c:f>環圈圖4!$H$11:$H$13</c:f>
              <c:numCache>
                <c:formatCode>General</c:formatCode>
                <c:ptCount val="3"/>
                <c:pt idx="0">
                  <c:v>80</c:v>
                </c:pt>
                <c:pt idx="1">
                  <c:v>2</c:v>
                </c:pt>
                <c:pt idx="2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194-A978-0B4708D41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D5C5F21-2804-4D92-B367-E61AC681B504}">
          <cx:tx>
            <cx:txData>
              <cx:f>_xlchart.v1.1</cx:f>
              <cx:v>銷售</cx:v>
            </cx:txData>
          </cx:tx>
          <cx:dataLabels pos="ctr">
            <cx:visibility seriesName="0" categoryName="1" value="1"/>
          </cx:dataLabels>
          <cx:dataId val="0"/>
        </cx:series>
      </cx:plotAreaRegion>
    </cx:plotArea>
    <cx:legend pos="r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_xlchart.v1.4</cx:f>
      </cx:numDim>
    </cx:data>
  </cx:chartData>
  <cx:chart>
    <cx:plotArea>
      <cx:plotAreaRegion>
        <cx:series layoutId="sunburst" uniqueId="{5532B49F-1E82-4543-8114-9594AAD19EF3}">
          <cx:dataLabels pos="ctr">
            <cx:visibility seriesName="0" categoryName="1" value="1"/>
          </cx:dataLabels>
          <cx:dataId val="0"/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</cx:f>
      </cx:strDim>
      <cx:numDim type="size">
        <cx:f>_xlchart.v1.7</cx:f>
      </cx:numDim>
    </cx:data>
    <cx:data id="1">
      <cx:strDim type="cat">
        <cx:f>_xlchart.v1.5</cx:f>
      </cx:strDim>
      <cx:numDim type="size">
        <cx:f>_xlchart.v1.9</cx:f>
      </cx:numDim>
    </cx:data>
    <cx:data id="2">
      <cx:strDim type="cat">
        <cx:f>_xlchart.v1.5</cx:f>
      </cx:strDim>
      <cx:numDim type="size">
        <cx:f>_xlchart.v1.11</cx:f>
      </cx:numDim>
    </cx:data>
  </cx:chartData>
  <cx:chart>
    <cx:title pos="t" align="ctr" overlay="0"/>
    <cx:plotArea>
      <cx:plotAreaRegion>
        <cx:series layoutId="treemap" uniqueId="{EAEDBEAB-B872-415A-9988-C0266D38E645}" formatIdx="0">
          <cx:tx>
            <cx:txData>
              <cx:f>_xlchart.v1.6</cx:f>
              <cx:v>價格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banner"/>
          </cx:layoutPr>
        </cx:series>
        <cx:series layoutId="treemap" hidden="1" uniqueId="{5D2D600A-E145-4A35-B8FE-07C720DE9B81}" formatIdx="1">
          <cx:tx>
            <cx:txData>
              <cx:f>_xlchart.v1.8</cx:f>
              <cx:v>數量</cx:v>
            </cx:txData>
          </cx:tx>
          <cx:dataLabels pos="inEnd">
            <cx:visibility seriesName="0" categoryName="1" value="0"/>
          </cx:dataLabels>
          <cx:dataId val="1"/>
          <cx:layoutPr>
            <cx:parentLabelLayout val="overlapping"/>
          </cx:layoutPr>
        </cx:series>
        <cx:series layoutId="treemap" hidden="1" uniqueId="{A5BA5E0D-113B-49DC-9F9A-085434D34AD7}" formatIdx="2">
          <cx:tx>
            <cx:txData>
              <cx:f>_xlchart.v1.10</cx:f>
              <cx:v>利潤</cx:v>
            </cx:txData>
          </cx:tx>
          <cx:dataLabels pos="inEnd">
            <cx:visibility seriesName="0" categoryName="1" value="0"/>
          </cx:dataLabels>
          <cx:dataId val="2"/>
          <cx:layoutPr>
            <cx:parentLabelLayout val="overlapping"/>
          </cx:layoutPr>
        </cx:series>
      </cx:plotAreaRegion>
    </cx:plotArea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8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>
            <a:lumMod val="50000"/>
          </a:schemeClr>
        </a:solidFill>
      </a:ln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  <cs:bodyPr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50" kern="1200"/>
    <cs:bodyPr wrap="square" lIns="38100" tIns="19050" rIns="38100" bIns="19050" anchor="ctr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11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1</xdr:row>
      <xdr:rowOff>12700</xdr:rowOff>
    </xdr:from>
    <xdr:to>
      <xdr:col>12</xdr:col>
      <xdr:colOff>439900</xdr:colOff>
      <xdr:row>13</xdr:row>
      <xdr:rowOff>121900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1</xdr:row>
      <xdr:rowOff>0</xdr:rowOff>
    </xdr:from>
    <xdr:to>
      <xdr:col>19</xdr:col>
      <xdr:colOff>465300</xdr:colOff>
      <xdr:row>13</xdr:row>
      <xdr:rowOff>109200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90487</xdr:rowOff>
    </xdr:from>
    <xdr:to>
      <xdr:col>14</xdr:col>
      <xdr:colOff>247650</xdr:colOff>
      <xdr:row>23</xdr:row>
      <xdr:rowOff>200025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34493" y="743630"/>
              <a:ext cx="5617028" cy="443116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1</xdr:row>
      <xdr:rowOff>23811</xdr:rowOff>
    </xdr:from>
    <xdr:to>
      <xdr:col>15</xdr:col>
      <xdr:colOff>504825</xdr:colOff>
      <xdr:row>15</xdr:row>
      <xdr:rowOff>104774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39368" y="236082"/>
              <a:ext cx="4419600" cy="30527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1</xdr:row>
      <xdr:rowOff>0</xdr:rowOff>
    </xdr:from>
    <xdr:to>
      <xdr:col>12</xdr:col>
      <xdr:colOff>122650</xdr:colOff>
      <xdr:row>15</xdr:row>
      <xdr:rowOff>20300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387350</xdr:colOff>
      <xdr:row>1</xdr:row>
      <xdr:rowOff>0</xdr:rowOff>
    </xdr:from>
    <xdr:to>
      <xdr:col>11</xdr:col>
      <xdr:colOff>236950</xdr:colOff>
      <xdr:row>14</xdr:row>
      <xdr:rowOff>98700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374650</xdr:colOff>
      <xdr:row>0</xdr:row>
      <xdr:rowOff>241300</xdr:rowOff>
    </xdr:from>
    <xdr:to>
      <xdr:col>18</xdr:col>
      <xdr:colOff>224250</xdr:colOff>
      <xdr:row>14</xdr:row>
      <xdr:rowOff>92350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400050</xdr:colOff>
      <xdr:row>17</xdr:row>
      <xdr:rowOff>38100</xdr:rowOff>
    </xdr:from>
    <xdr:to>
      <xdr:col>11</xdr:col>
      <xdr:colOff>249650</xdr:colOff>
      <xdr:row>30</xdr:row>
      <xdr:rowOff>111400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387350</xdr:colOff>
      <xdr:row>17</xdr:row>
      <xdr:rowOff>31750</xdr:rowOff>
    </xdr:from>
    <xdr:to>
      <xdr:col>18</xdr:col>
      <xdr:colOff>236950</xdr:colOff>
      <xdr:row>30</xdr:row>
      <xdr:rowOff>105050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17</xdr:row>
      <xdr:rowOff>95250</xdr:rowOff>
    </xdr:from>
    <xdr:to>
      <xdr:col>5</xdr:col>
      <xdr:colOff>687300</xdr:colOff>
      <xdr:row>30</xdr:row>
      <xdr:rowOff>9550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247650</xdr:colOff>
      <xdr:row>2</xdr:row>
      <xdr:rowOff>19050</xdr:rowOff>
    </xdr:from>
    <xdr:to>
      <xdr:col>10</xdr:col>
      <xdr:colOff>4567650</xdr:colOff>
      <xdr:row>14</xdr:row>
      <xdr:rowOff>205200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143329</xdr:colOff>
      <xdr:row>1</xdr:row>
      <xdr:rowOff>110671</xdr:rowOff>
    </xdr:from>
    <xdr:to>
      <xdr:col>15</xdr:col>
      <xdr:colOff>320179</xdr:colOff>
      <xdr:row>7</xdr:row>
      <xdr:rowOff>412147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1858" y="366485"/>
          <a:ext cx="2588035" cy="2511276"/>
        </a:xfrm>
        <a:prstGeom prst="rect">
          <a:avLst/>
        </a:prstGeom>
      </xdr:spPr>
    </xdr:pic>
    <xdr:clientData/>
  </xdr:twoCellAnchor>
  <xdr:twoCellAnchor>
    <xdr:from>
      <xdr:col>10</xdr:col>
      <xdr:colOff>228600</xdr:colOff>
      <xdr:row>17</xdr:row>
      <xdr:rowOff>38100</xdr:rowOff>
    </xdr:from>
    <xdr:to>
      <xdr:col>10</xdr:col>
      <xdr:colOff>4548600</xdr:colOff>
      <xdr:row>37</xdr:row>
      <xdr:rowOff>46450</xdr:rowOff>
    </xdr:to>
    <xdr:graphicFrame macro="">
      <xdr:nvGraphicFramePr>
        <xdr:cNvPr id="9" name="圖表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0.39749</cdr:x>
      <cdr:y>0.40283</cdr:y>
    </cdr:from>
    <cdr:to>
      <cdr:x>0.61667</cdr:x>
      <cdr:y>0.5088</cdr:y>
    </cdr:to>
    <cdr:sp macro="" textlink="環圈圖4!$H$11">
      <cdr:nvSpPr>
        <cdr:cNvPr id="2" name="文字方塊 1">
          <a:extLst xmlns:a="http://schemas.openxmlformats.org/drawingml/2006/main">
            <a:ext uri="{FF2B5EF4-FFF2-40B4-BE49-F238E27FC236}">
              <a16:creationId xmlns:a16="http://schemas.microsoft.com/office/drawing/2014/main" id="{AF1306E1-3CC4-4E13-97AF-DC31103B3744}"/>
            </a:ext>
          </a:extLst>
        </cdr:cNvPr>
        <cdr:cNvSpPr txBox="1"/>
      </cdr:nvSpPr>
      <cdr:spPr>
        <a:xfrm xmlns:a="http://schemas.openxmlformats.org/drawingml/2006/main">
          <a:off x="1958693" y="1642235"/>
          <a:ext cx="1080000" cy="432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CAA9E5E5-4F49-4589-87C9-5EF8D855E643}" type="TxLink">
            <a:rPr lang="en-US" altLang="en-US" sz="3200" b="1" i="0" u="none" strike="noStrike">
              <a:solidFill>
                <a:srgbClr val="FF0000"/>
              </a:solidFill>
              <a:latin typeface="Arial"/>
              <a:cs typeface="Arial"/>
            </a:rPr>
            <a:pPr algn="ctr"/>
            <a:t>80</a:t>
          </a:fld>
          <a:endParaRPr lang="zh-TW" altLang="en-US" sz="32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0.39749</cdr:x>
      <cdr:y>0.40283</cdr:y>
    </cdr:from>
    <cdr:to>
      <cdr:x>0.61667</cdr:x>
      <cdr:y>0.5088</cdr:y>
    </cdr:to>
    <cdr:sp macro="" textlink="環圈圖4!$H$11">
      <cdr:nvSpPr>
        <cdr:cNvPr id="2" name="文字方塊 1">
          <a:extLst xmlns:a="http://schemas.openxmlformats.org/drawingml/2006/main">
            <a:ext uri="{FF2B5EF4-FFF2-40B4-BE49-F238E27FC236}">
              <a16:creationId xmlns:a16="http://schemas.microsoft.com/office/drawing/2014/main" id="{AF1306E1-3CC4-4E13-97AF-DC31103B3744}"/>
            </a:ext>
          </a:extLst>
        </cdr:cNvPr>
        <cdr:cNvSpPr txBox="1"/>
      </cdr:nvSpPr>
      <cdr:spPr>
        <a:xfrm xmlns:a="http://schemas.openxmlformats.org/drawingml/2006/main">
          <a:off x="1958693" y="1642235"/>
          <a:ext cx="1080000" cy="432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CAA9E5E5-4F49-4589-87C9-5EF8D855E643}" type="TxLink">
            <a:rPr lang="en-US" altLang="en-US" sz="3200" b="1" i="0" u="none" strike="noStrike">
              <a:solidFill>
                <a:srgbClr val="FF0000"/>
              </a:solidFill>
              <a:latin typeface="Arial"/>
              <a:cs typeface="Arial"/>
            </a:rPr>
            <a:pPr algn="ctr"/>
            <a:t>80</a:t>
          </a:fld>
          <a:endParaRPr lang="zh-TW" altLang="en-US" sz="32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1</xdr:row>
      <xdr:rowOff>76200</xdr:rowOff>
    </xdr:from>
    <xdr:to>
      <xdr:col>10</xdr:col>
      <xdr:colOff>449263</xdr:colOff>
      <xdr:row>14</xdr:row>
      <xdr:rowOff>209550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CB4E5CA9-A3DC-400C-A66D-1C204BFBC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0.42043</cdr:x>
      <cdr:y>0.42286</cdr:y>
    </cdr:from>
    <cdr:to>
      <cdr:x>0.58195</cdr:x>
      <cdr:y>0.68571</cdr:y>
    </cdr:to>
    <cdr:sp macro="" textlink="">
      <cdr:nvSpPr>
        <cdr:cNvPr id="2" name="文字方塊 1"/>
        <cdr:cNvSpPr txBox="1"/>
      </cdr:nvSpPr>
      <cdr:spPr>
        <a:xfrm xmlns:a="http://schemas.openxmlformats.org/drawingml/2006/main">
          <a:off x="2528888" y="1409700"/>
          <a:ext cx="971550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zh-TW" altLang="en-US" sz="1100"/>
        </a:p>
      </cdr:txBody>
    </cdr:sp>
  </cdr:relSizeAnchor>
  <cdr:relSizeAnchor xmlns:cdr="http://schemas.openxmlformats.org/drawingml/2006/chartDrawing">
    <cdr:from>
      <cdr:x>0.42993</cdr:x>
      <cdr:y>0.43714</cdr:y>
    </cdr:from>
    <cdr:to>
      <cdr:x>0.58511</cdr:x>
      <cdr:y>0.65714</cdr:y>
    </cdr:to>
    <cdr:sp macro="" textlink="#REF!">
      <cdr:nvSpPr>
        <cdr:cNvPr id="3" name="文字方塊 2"/>
        <cdr:cNvSpPr txBox="1"/>
      </cdr:nvSpPr>
      <cdr:spPr>
        <a:xfrm xmlns:a="http://schemas.openxmlformats.org/drawingml/2006/main">
          <a:off x="2586038" y="1457325"/>
          <a:ext cx="933450" cy="733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fld id="{E0995ECA-A550-49CE-A0E1-0D87A4439D57}" type="TxLink">
            <a:rPr lang="en-US" altLang="en-US" sz="2000" b="1" i="0" u="none" strike="noStrike">
              <a:solidFill>
                <a:schemeClr val="tx2"/>
              </a:solidFill>
              <a:latin typeface="新細明體"/>
              <a:ea typeface="新細明體"/>
            </a:rPr>
            <a:pPr algn="ctr"/>
            <a:t>25%</a:t>
          </a:fld>
          <a:endParaRPr lang="zh-TW" altLang="en-US" sz="1800" b="1">
            <a:solidFill>
              <a:schemeClr val="tx2"/>
            </a:solidFill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114300</xdr:rowOff>
    </xdr:from>
    <xdr:to>
      <xdr:col>13</xdr:col>
      <xdr:colOff>638175</xdr:colOff>
      <xdr:row>19</xdr:row>
      <xdr:rowOff>195262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圖表 1">
              <a:extLst>
                <a:ext uri="{FF2B5EF4-FFF2-40B4-BE49-F238E27FC236}">
                  <a16:creationId xmlns:a16="http://schemas.microsoft.com/office/drawing/2014/main" id="{00000000-0008-0000-06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99782" y="326571"/>
              <a:ext cx="4378779" cy="39018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zh-TW" altLang="en-US" sz="1100"/>
                <a:t>此圖表在您的 Excel 版本中無法使用。
若編輯此圖案或將此活頁簿儲存為不同格式，將永久破壞圖表。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5526-68DA-4207-85FB-DDA75E1C9025}">
  <dimension ref="A1:E13"/>
  <sheetViews>
    <sheetView workbookViewId="0">
      <selection activeCell="B1" sqref="B1:E1"/>
    </sheetView>
  </sheetViews>
  <sheetFormatPr defaultRowHeight="15.45" x14ac:dyDescent="0.4"/>
  <sheetData>
    <row r="1" spans="1:5" ht="18.45" x14ac:dyDescent="0.5">
      <c r="A1" s="25"/>
      <c r="B1" s="44" t="s">
        <v>118</v>
      </c>
      <c r="C1" s="45"/>
      <c r="D1" s="45"/>
      <c r="E1" s="46"/>
    </row>
    <row r="2" spans="1:5" ht="16.75" x14ac:dyDescent="0.45">
      <c r="A2" s="27" t="s">
        <v>80</v>
      </c>
      <c r="B2" s="41" t="s">
        <v>76</v>
      </c>
      <c r="C2" s="27" t="s">
        <v>77</v>
      </c>
      <c r="D2" s="27" t="s">
        <v>78</v>
      </c>
      <c r="E2" s="27" t="s">
        <v>79</v>
      </c>
    </row>
    <row r="3" spans="1:5" ht="16.75" x14ac:dyDescent="0.45">
      <c r="A3" s="29" t="s">
        <v>81</v>
      </c>
      <c r="B3" s="30">
        <v>10</v>
      </c>
      <c r="C3" s="30">
        <f>SUM($B$3:B3)</f>
        <v>10</v>
      </c>
      <c r="D3" s="31">
        <f>B3/$C$12</f>
        <v>0.1</v>
      </c>
      <c r="E3" s="32">
        <f>SUM($D$3:D3)</f>
        <v>0.1</v>
      </c>
    </row>
    <row r="4" spans="1:5" ht="16.75" x14ac:dyDescent="0.45">
      <c r="A4" s="29" t="s">
        <v>82</v>
      </c>
      <c r="B4" s="30">
        <v>10</v>
      </c>
      <c r="C4" s="30">
        <f>SUM($B$3:B4)</f>
        <v>20</v>
      </c>
      <c r="D4" s="31">
        <f t="shared" ref="D4:D12" si="0">B4/$C$12</f>
        <v>0.1</v>
      </c>
      <c r="E4" s="32">
        <f>SUM($D$3:D4)</f>
        <v>0.2</v>
      </c>
    </row>
    <row r="5" spans="1:5" ht="16.75" x14ac:dyDescent="0.45">
      <c r="A5" s="29" t="s">
        <v>83</v>
      </c>
      <c r="B5" s="30">
        <v>10</v>
      </c>
      <c r="C5" s="30">
        <f>SUM($B$3:B5)</f>
        <v>30</v>
      </c>
      <c r="D5" s="31">
        <f t="shared" si="0"/>
        <v>0.1</v>
      </c>
      <c r="E5" s="32">
        <f>SUM($D$3:D5)</f>
        <v>0.30000000000000004</v>
      </c>
    </row>
    <row r="6" spans="1:5" ht="16.75" x14ac:dyDescent="0.45">
      <c r="A6" s="29" t="s">
        <v>84</v>
      </c>
      <c r="B6" s="30">
        <v>10</v>
      </c>
      <c r="C6" s="30">
        <f>SUM($B$3:B6)</f>
        <v>40</v>
      </c>
      <c r="D6" s="31">
        <f t="shared" si="0"/>
        <v>0.1</v>
      </c>
      <c r="E6" s="32">
        <f>SUM($D$3:D6)</f>
        <v>0.4</v>
      </c>
    </row>
    <row r="7" spans="1:5" ht="16.75" x14ac:dyDescent="0.45">
      <c r="A7" s="29" t="s">
        <v>85</v>
      </c>
      <c r="B7" s="30">
        <v>10</v>
      </c>
      <c r="C7" s="30">
        <f>SUM($B$3:B7)</f>
        <v>50</v>
      </c>
      <c r="D7" s="31">
        <f t="shared" si="0"/>
        <v>0.1</v>
      </c>
      <c r="E7" s="32">
        <f>SUM($D$3:D7)</f>
        <v>0.5</v>
      </c>
    </row>
    <row r="8" spans="1:5" ht="16.75" x14ac:dyDescent="0.45">
      <c r="A8" s="29" t="s">
        <v>86</v>
      </c>
      <c r="B8" s="30">
        <v>10</v>
      </c>
      <c r="C8" s="30">
        <f>SUM($B$3:B8)</f>
        <v>60</v>
      </c>
      <c r="D8" s="31">
        <f t="shared" si="0"/>
        <v>0.1</v>
      </c>
      <c r="E8" s="32">
        <f>SUM($D$3:D8)</f>
        <v>0.6</v>
      </c>
    </row>
    <row r="9" spans="1:5" ht="16.75" x14ac:dyDescent="0.45">
      <c r="A9" s="29" t="s">
        <v>87</v>
      </c>
      <c r="B9" s="30">
        <v>10</v>
      </c>
      <c r="C9" s="30">
        <f>SUM($B$3:B9)</f>
        <v>70</v>
      </c>
      <c r="D9" s="31">
        <f t="shared" si="0"/>
        <v>0.1</v>
      </c>
      <c r="E9" s="32">
        <f>SUM($D$3:D9)</f>
        <v>0.7</v>
      </c>
    </row>
    <row r="10" spans="1:5" ht="16.75" x14ac:dyDescent="0.45">
      <c r="A10" s="29" t="s">
        <v>88</v>
      </c>
      <c r="B10" s="30">
        <v>10</v>
      </c>
      <c r="C10" s="30">
        <f>SUM($B$3:B10)</f>
        <v>80</v>
      </c>
      <c r="D10" s="31">
        <f t="shared" si="0"/>
        <v>0.1</v>
      </c>
      <c r="E10" s="32">
        <f>SUM($D$3:D10)</f>
        <v>0.79999999999999993</v>
      </c>
    </row>
    <row r="11" spans="1:5" ht="16.75" x14ac:dyDescent="0.45">
      <c r="A11" s="29" t="s">
        <v>89</v>
      </c>
      <c r="B11" s="30">
        <v>10</v>
      </c>
      <c r="C11" s="30">
        <f>SUM($B$3:B11)</f>
        <v>90</v>
      </c>
      <c r="D11" s="31">
        <f t="shared" si="0"/>
        <v>0.1</v>
      </c>
      <c r="E11" s="32">
        <f>SUM($D$3:D11)</f>
        <v>0.89999999999999991</v>
      </c>
    </row>
    <row r="12" spans="1:5" ht="16.75" x14ac:dyDescent="0.45">
      <c r="A12" s="29" t="s">
        <v>90</v>
      </c>
      <c r="B12" s="30">
        <v>10</v>
      </c>
      <c r="C12" s="30">
        <f>SUM($B$3:B12)</f>
        <v>100</v>
      </c>
      <c r="D12" s="31">
        <f t="shared" si="0"/>
        <v>0.1</v>
      </c>
      <c r="E12" s="32">
        <f>SUM($D$3:D12)</f>
        <v>0.99999999999999989</v>
      </c>
    </row>
    <row r="13" spans="1:5" ht="16.75" x14ac:dyDescent="0.45">
      <c r="A13" s="25" t="s">
        <v>95</v>
      </c>
      <c r="B13" s="39">
        <f>SUM(B3:B12)</f>
        <v>100</v>
      </c>
      <c r="C13" s="39"/>
      <c r="D13" s="39"/>
      <c r="E13" s="39"/>
    </row>
  </sheetData>
  <mergeCells count="1">
    <mergeCell ref="B1:E1"/>
  </mergeCells>
  <phoneticPr fontId="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17A31-E0F9-40A5-AA36-08E1D48BE7EA}">
  <dimension ref="A1:B6"/>
  <sheetViews>
    <sheetView tabSelected="1" workbookViewId="0">
      <selection activeCell="C15" sqref="C15"/>
    </sheetView>
  </sheetViews>
  <sheetFormatPr defaultRowHeight="15.45" x14ac:dyDescent="0.4"/>
  <cols>
    <col min="1" max="2" width="15.9140625" customWidth="1"/>
  </cols>
  <sheetData>
    <row r="1" spans="1:2" ht="20.149999999999999" x14ac:dyDescent="0.55000000000000004">
      <c r="A1" s="47" t="s">
        <v>96</v>
      </c>
      <c r="B1" s="48"/>
    </row>
    <row r="2" spans="1:2" ht="16.75" x14ac:dyDescent="0.4">
      <c r="A2" s="28" t="s">
        <v>94</v>
      </c>
      <c r="B2" s="42" t="s">
        <v>76</v>
      </c>
    </row>
    <row r="3" spans="1:2" x14ac:dyDescent="0.4">
      <c r="A3" s="33" t="s">
        <v>91</v>
      </c>
      <c r="B3" s="30">
        <v>50</v>
      </c>
    </row>
    <row r="4" spans="1:2" x14ac:dyDescent="0.4">
      <c r="A4" s="34" t="s">
        <v>92</v>
      </c>
      <c r="B4" s="30">
        <v>30</v>
      </c>
    </row>
    <row r="5" spans="1:2" x14ac:dyDescent="0.4">
      <c r="A5" s="35" t="s">
        <v>93</v>
      </c>
      <c r="B5" s="30">
        <v>20</v>
      </c>
    </row>
    <row r="6" spans="1:2" ht="16.75" x14ac:dyDescent="0.45">
      <c r="A6" s="36" t="s">
        <v>95</v>
      </c>
      <c r="B6" s="30">
        <f>SUM(B3:B5)</f>
        <v>100</v>
      </c>
    </row>
  </sheetData>
  <mergeCells count="1">
    <mergeCell ref="A1:B1"/>
  </mergeCells>
  <phoneticPr fontId="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B84E-0B81-466B-A5C5-91ACDBAC3122}">
  <dimension ref="A1:B13"/>
  <sheetViews>
    <sheetView workbookViewId="0">
      <selection activeCell="A9" sqref="A9:B9"/>
    </sheetView>
  </sheetViews>
  <sheetFormatPr defaultRowHeight="16.75" x14ac:dyDescent="0.45"/>
  <cols>
    <col min="1" max="1" width="18.08203125" style="13" customWidth="1"/>
    <col min="2" max="2" width="16.6640625" style="13" customWidth="1"/>
  </cols>
  <sheetData>
    <row r="1" spans="1:2" ht="20.149999999999999" x14ac:dyDescent="0.55000000000000004">
      <c r="A1" s="47" t="s">
        <v>96</v>
      </c>
      <c r="B1" s="48"/>
    </row>
    <row r="2" spans="1:2" x14ac:dyDescent="0.4">
      <c r="A2" s="28" t="s">
        <v>94</v>
      </c>
      <c r="B2" s="42" t="s">
        <v>76</v>
      </c>
    </row>
    <row r="3" spans="1:2" ht="15.45" x14ac:dyDescent="0.4">
      <c r="A3" s="33" t="s">
        <v>91</v>
      </c>
      <c r="B3" s="30">
        <v>50</v>
      </c>
    </row>
    <row r="4" spans="1:2" ht="15.45" x14ac:dyDescent="0.4">
      <c r="A4" s="34" t="s">
        <v>92</v>
      </c>
      <c r="B4" s="30">
        <v>30</v>
      </c>
    </row>
    <row r="5" spans="1:2" ht="15.45" x14ac:dyDescent="0.4">
      <c r="A5" s="35" t="s">
        <v>93</v>
      </c>
      <c r="B5" s="30">
        <v>20</v>
      </c>
    </row>
    <row r="6" spans="1:2" x14ac:dyDescent="0.45">
      <c r="A6" s="36" t="s">
        <v>95</v>
      </c>
      <c r="B6" s="30">
        <f>SUM(B3:B5)</f>
        <v>100</v>
      </c>
    </row>
    <row r="7" spans="1:2" x14ac:dyDescent="0.45">
      <c r="A7" s="26"/>
      <c r="B7" s="26"/>
    </row>
    <row r="8" spans="1:2" x14ac:dyDescent="0.45">
      <c r="A8" s="26"/>
      <c r="B8" s="26"/>
    </row>
    <row r="9" spans="1:2" ht="20.149999999999999" x14ac:dyDescent="0.55000000000000004">
      <c r="A9" s="49" t="s">
        <v>107</v>
      </c>
      <c r="B9" s="50"/>
    </row>
    <row r="10" spans="1:2" x14ac:dyDescent="0.4">
      <c r="A10" s="28" t="s">
        <v>109</v>
      </c>
      <c r="B10" s="28" t="s">
        <v>76</v>
      </c>
    </row>
    <row r="11" spans="1:2" x14ac:dyDescent="0.45">
      <c r="A11" s="37" t="s">
        <v>110</v>
      </c>
      <c r="B11" s="38">
        <v>80</v>
      </c>
    </row>
    <row r="12" spans="1:2" x14ac:dyDescent="0.45">
      <c r="A12" s="37" t="s">
        <v>111</v>
      </c>
      <c r="B12" s="30">
        <v>2</v>
      </c>
    </row>
    <row r="13" spans="1:2" x14ac:dyDescent="0.45">
      <c r="A13" s="37" t="s">
        <v>112</v>
      </c>
      <c r="B13" s="30">
        <f>SUM(B3:B6)-SUM(B11:B12)</f>
        <v>118</v>
      </c>
    </row>
  </sheetData>
  <mergeCells count="2">
    <mergeCell ref="A1:B1"/>
    <mergeCell ref="A9:B9"/>
  </mergeCells>
  <phoneticPr fontId="5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5CDAC-A50A-403F-A1BF-2FBCD2BAB061}">
  <dimension ref="A1:N13"/>
  <sheetViews>
    <sheetView showGridLines="0" workbookViewId="0">
      <selection activeCell="I8" sqref="I8"/>
    </sheetView>
  </sheetViews>
  <sheetFormatPr defaultRowHeight="16.75" x14ac:dyDescent="0.45"/>
  <cols>
    <col min="1" max="1" width="5.5" style="13" customWidth="1"/>
    <col min="2" max="2" width="8.33203125" style="13" customWidth="1"/>
    <col min="3" max="3" width="9.83203125" style="13" customWidth="1"/>
    <col min="4" max="4" width="7.08203125" style="13" customWidth="1"/>
    <col min="5" max="5" width="7.58203125" style="13" customWidth="1"/>
    <col min="6" max="6" width="13.4140625" style="13" customWidth="1"/>
    <col min="7" max="8" width="10.1640625" style="13" customWidth="1"/>
    <col min="9" max="9" width="11.58203125" customWidth="1"/>
    <col min="10" max="10" width="6.6640625" customWidth="1"/>
    <col min="11" max="11" width="78.58203125" customWidth="1"/>
    <col min="12" max="12" width="5" customWidth="1"/>
    <col min="13" max="13" width="6.6640625" bestFit="1" customWidth="1"/>
    <col min="14" max="14" width="30.83203125" style="24" customWidth="1"/>
    <col min="15" max="15" width="36.9140625" customWidth="1"/>
  </cols>
  <sheetData>
    <row r="1" spans="1:14" ht="20.149999999999999" x14ac:dyDescent="0.55000000000000004">
      <c r="A1" s="25"/>
      <c r="B1" s="44" t="s">
        <v>118</v>
      </c>
      <c r="C1" s="45"/>
      <c r="D1" s="45"/>
      <c r="E1" s="46"/>
      <c r="F1" s="26"/>
      <c r="G1" s="47" t="s">
        <v>121</v>
      </c>
      <c r="H1" s="48"/>
      <c r="I1" s="40"/>
      <c r="J1" s="40"/>
      <c r="M1" t="s">
        <v>97</v>
      </c>
      <c r="N1" s="24" t="s">
        <v>117</v>
      </c>
    </row>
    <row r="2" spans="1:14" x14ac:dyDescent="0.45">
      <c r="A2" s="27" t="s">
        <v>80</v>
      </c>
      <c r="B2" s="41" t="s">
        <v>76</v>
      </c>
      <c r="C2" s="27" t="s">
        <v>77</v>
      </c>
      <c r="D2" s="27" t="s">
        <v>78</v>
      </c>
      <c r="E2" s="27" t="s">
        <v>79</v>
      </c>
      <c r="F2" s="26"/>
      <c r="G2" s="28" t="s">
        <v>94</v>
      </c>
      <c r="H2" s="42" t="s">
        <v>76</v>
      </c>
      <c r="I2" s="40"/>
      <c r="J2" s="40"/>
      <c r="M2" t="s">
        <v>98</v>
      </c>
      <c r="N2" s="24" t="s">
        <v>122</v>
      </c>
    </row>
    <row r="3" spans="1:14" ht="31.3" x14ac:dyDescent="0.45">
      <c r="A3" s="29" t="s">
        <v>81</v>
      </c>
      <c r="B3" s="30">
        <v>10</v>
      </c>
      <c r="C3" s="30">
        <f>SUM($B$3:B3)</f>
        <v>10</v>
      </c>
      <c r="D3" s="31">
        <f>B3/$C$12</f>
        <v>0.1</v>
      </c>
      <c r="E3" s="32">
        <f>SUM($D$3:D3)</f>
        <v>0.1</v>
      </c>
      <c r="F3" s="26"/>
      <c r="G3" s="33" t="s">
        <v>91</v>
      </c>
      <c r="H3" s="30">
        <v>50</v>
      </c>
      <c r="I3" s="40"/>
      <c r="J3" s="40"/>
      <c r="M3" t="s">
        <v>99</v>
      </c>
      <c r="N3" s="24" t="s">
        <v>108</v>
      </c>
    </row>
    <row r="4" spans="1:14" x14ac:dyDescent="0.45">
      <c r="A4" s="29" t="s">
        <v>82</v>
      </c>
      <c r="B4" s="30">
        <v>10</v>
      </c>
      <c r="C4" s="30">
        <f>SUM($B$3:B4)</f>
        <v>20</v>
      </c>
      <c r="D4" s="31">
        <f t="shared" ref="D4:D12" si="0">B4/$C$12</f>
        <v>0.1</v>
      </c>
      <c r="E4" s="32">
        <f>SUM($D$3:D4)</f>
        <v>0.2</v>
      </c>
      <c r="F4" s="26"/>
      <c r="G4" s="34" t="s">
        <v>92</v>
      </c>
      <c r="H4" s="30">
        <v>30</v>
      </c>
      <c r="I4" s="40"/>
      <c r="J4" s="40"/>
      <c r="M4" t="s">
        <v>100</v>
      </c>
      <c r="N4" s="24" t="s">
        <v>123</v>
      </c>
    </row>
    <row r="5" spans="1:14" ht="31.3" x14ac:dyDescent="0.45">
      <c r="A5" s="29" t="s">
        <v>83</v>
      </c>
      <c r="B5" s="30">
        <v>10</v>
      </c>
      <c r="C5" s="30">
        <f>SUM($B$3:B5)</f>
        <v>30</v>
      </c>
      <c r="D5" s="31">
        <f t="shared" si="0"/>
        <v>0.1</v>
      </c>
      <c r="E5" s="32">
        <f>SUM($D$3:D5)</f>
        <v>0.30000000000000004</v>
      </c>
      <c r="F5" s="26"/>
      <c r="G5" s="35" t="s">
        <v>93</v>
      </c>
      <c r="H5" s="30">
        <v>20</v>
      </c>
      <c r="I5" s="40"/>
      <c r="J5" s="40"/>
      <c r="M5" t="s">
        <v>101</v>
      </c>
      <c r="N5" s="24" t="s">
        <v>119</v>
      </c>
    </row>
    <row r="6" spans="1:14" ht="31.3" x14ac:dyDescent="0.45">
      <c r="A6" s="29" t="s">
        <v>84</v>
      </c>
      <c r="B6" s="30">
        <v>10</v>
      </c>
      <c r="C6" s="30">
        <f>SUM($B$3:B6)</f>
        <v>40</v>
      </c>
      <c r="D6" s="31">
        <f t="shared" si="0"/>
        <v>0.1</v>
      </c>
      <c r="E6" s="32">
        <f>SUM($D$3:D6)</f>
        <v>0.4</v>
      </c>
      <c r="F6" s="26"/>
      <c r="G6" s="36" t="s">
        <v>95</v>
      </c>
      <c r="H6" s="30">
        <f>SUM(H3:H5)</f>
        <v>100</v>
      </c>
      <c r="I6" s="40"/>
      <c r="J6" s="40"/>
      <c r="M6" t="s">
        <v>102</v>
      </c>
      <c r="N6" s="24" t="s">
        <v>106</v>
      </c>
    </row>
    <row r="7" spans="1:14" ht="46.75" x14ac:dyDescent="0.45">
      <c r="A7" s="29" t="s">
        <v>85</v>
      </c>
      <c r="B7" s="30">
        <v>10</v>
      </c>
      <c r="C7" s="30">
        <f>SUM($B$3:B7)</f>
        <v>50</v>
      </c>
      <c r="D7" s="31">
        <f t="shared" si="0"/>
        <v>0.1</v>
      </c>
      <c r="E7" s="32">
        <f>SUM($D$3:D7)</f>
        <v>0.5</v>
      </c>
      <c r="F7" s="26"/>
      <c r="G7" s="26"/>
      <c r="H7" s="26"/>
      <c r="I7" s="40"/>
      <c r="J7" s="40"/>
      <c r="M7" t="s">
        <v>103</v>
      </c>
      <c r="N7" s="24" t="s">
        <v>120</v>
      </c>
    </row>
    <row r="8" spans="1:14" ht="46.75" x14ac:dyDescent="0.45">
      <c r="A8" s="29" t="s">
        <v>86</v>
      </c>
      <c r="B8" s="30">
        <v>10</v>
      </c>
      <c r="C8" s="30">
        <f>SUM($B$3:B8)</f>
        <v>60</v>
      </c>
      <c r="D8" s="31">
        <f t="shared" si="0"/>
        <v>0.1</v>
      </c>
      <c r="E8" s="32">
        <f>SUM($D$3:D8)</f>
        <v>0.6</v>
      </c>
      <c r="F8" s="26"/>
      <c r="G8" s="26"/>
      <c r="H8" s="26"/>
      <c r="I8" s="40"/>
      <c r="J8" s="40"/>
      <c r="M8" t="s">
        <v>104</v>
      </c>
      <c r="N8" s="24" t="s">
        <v>113</v>
      </c>
    </row>
    <row r="9" spans="1:14" ht="47.6" x14ac:dyDescent="0.55000000000000004">
      <c r="A9" s="29" t="s">
        <v>87</v>
      </c>
      <c r="B9" s="30">
        <v>10</v>
      </c>
      <c r="C9" s="30">
        <f>SUM($B$3:B9)</f>
        <v>70</v>
      </c>
      <c r="D9" s="31">
        <f t="shared" si="0"/>
        <v>0.1</v>
      </c>
      <c r="E9" s="32">
        <f>SUM($D$3:D9)</f>
        <v>0.7</v>
      </c>
      <c r="F9" s="26"/>
      <c r="G9" s="49" t="s">
        <v>107</v>
      </c>
      <c r="H9" s="50"/>
      <c r="I9" s="40"/>
      <c r="J9" s="40"/>
      <c r="M9" t="s">
        <v>105</v>
      </c>
      <c r="N9" s="24" t="s">
        <v>116</v>
      </c>
    </row>
    <row r="10" spans="1:14" x14ac:dyDescent="0.45">
      <c r="A10" s="29" t="s">
        <v>88</v>
      </c>
      <c r="B10" s="30">
        <v>10</v>
      </c>
      <c r="C10" s="30">
        <f>SUM($B$3:B10)</f>
        <v>80</v>
      </c>
      <c r="D10" s="31">
        <f t="shared" si="0"/>
        <v>0.1</v>
      </c>
      <c r="E10" s="32">
        <f>SUM($D$3:D10)</f>
        <v>0.79999999999999993</v>
      </c>
      <c r="F10" s="26"/>
      <c r="G10" s="28" t="s">
        <v>109</v>
      </c>
      <c r="H10" s="28" t="s">
        <v>76</v>
      </c>
      <c r="I10" s="40"/>
      <c r="J10" s="40"/>
      <c r="M10" t="s">
        <v>114</v>
      </c>
      <c r="N10" s="24" t="s">
        <v>115</v>
      </c>
    </row>
    <row r="11" spans="1:14" x14ac:dyDescent="0.45">
      <c r="A11" s="29" t="s">
        <v>89</v>
      </c>
      <c r="B11" s="30">
        <v>10</v>
      </c>
      <c r="C11" s="30">
        <f>SUM($B$3:B11)</f>
        <v>90</v>
      </c>
      <c r="D11" s="31">
        <f t="shared" si="0"/>
        <v>0.1</v>
      </c>
      <c r="E11" s="32">
        <f>SUM($D$3:D11)</f>
        <v>0.89999999999999991</v>
      </c>
      <c r="F11" s="26"/>
      <c r="G11" s="37" t="s">
        <v>110</v>
      </c>
      <c r="H11" s="38">
        <v>80</v>
      </c>
      <c r="I11" s="40"/>
      <c r="J11" s="40"/>
    </row>
    <row r="12" spans="1:14" x14ac:dyDescent="0.45">
      <c r="A12" s="29" t="s">
        <v>90</v>
      </c>
      <c r="B12" s="30">
        <v>10</v>
      </c>
      <c r="C12" s="30">
        <f>SUM($B$3:B12)</f>
        <v>100</v>
      </c>
      <c r="D12" s="31">
        <f t="shared" si="0"/>
        <v>0.1</v>
      </c>
      <c r="E12" s="32">
        <f>SUM($D$3:D12)</f>
        <v>0.99999999999999989</v>
      </c>
      <c r="F12" s="26"/>
      <c r="G12" s="37" t="s">
        <v>111</v>
      </c>
      <c r="H12" s="30">
        <v>2</v>
      </c>
      <c r="I12" s="40"/>
      <c r="J12" s="40"/>
    </row>
    <row r="13" spans="1:14" x14ac:dyDescent="0.45">
      <c r="A13" s="25" t="s">
        <v>95</v>
      </c>
      <c r="B13" s="39">
        <f>SUM(B3:B12)</f>
        <v>100</v>
      </c>
      <c r="C13" s="39"/>
      <c r="D13" s="39"/>
      <c r="E13" s="39"/>
      <c r="F13" s="26"/>
      <c r="G13" s="37" t="s">
        <v>112</v>
      </c>
      <c r="H13" s="30">
        <f>SUM(H3:H6)-SUM(H11:H12)</f>
        <v>118</v>
      </c>
      <c r="I13" s="40"/>
      <c r="J13" s="40"/>
    </row>
  </sheetData>
  <mergeCells count="3">
    <mergeCell ref="G1:H1"/>
    <mergeCell ref="G9:H9"/>
    <mergeCell ref="B1:E1"/>
  </mergeCells>
  <phoneticPr fontId="5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23D6-4497-4D82-AFE0-085A00E9481D}">
  <sheetPr>
    <tabColor theme="9" tint="0.79998168889431442"/>
  </sheetPr>
  <dimension ref="A1:N9"/>
  <sheetViews>
    <sheetView workbookViewId="0">
      <selection activeCell="D6" sqref="D6"/>
    </sheetView>
  </sheetViews>
  <sheetFormatPr defaultColWidth="8.83203125" defaultRowHeight="16.75" x14ac:dyDescent="0.4"/>
  <cols>
    <col min="1" max="1" width="20.08203125" style="3" customWidth="1"/>
    <col min="2" max="2" width="16.6640625" style="3" customWidth="1"/>
    <col min="3" max="4" width="12" style="3" customWidth="1"/>
    <col min="5" max="7" width="8.83203125" style="3"/>
    <col min="8" max="8" width="25.83203125" style="3" customWidth="1"/>
    <col min="9" max="13" width="8.83203125" style="3"/>
    <col min="14" max="14" width="23.5" style="3" customWidth="1"/>
    <col min="15" max="16384" width="8.83203125" style="3"/>
  </cols>
  <sheetData>
    <row r="1" spans="1:14" x14ac:dyDescent="0.4">
      <c r="A1" s="43" t="s">
        <v>0</v>
      </c>
      <c r="B1" s="43"/>
      <c r="C1" s="1" t="s">
        <v>1</v>
      </c>
      <c r="D1" s="1" t="s">
        <v>1</v>
      </c>
      <c r="M1" s="11" t="s">
        <v>8</v>
      </c>
      <c r="N1" s="12" t="s">
        <v>9</v>
      </c>
    </row>
    <row r="2" spans="1:14" x14ac:dyDescent="0.4">
      <c r="A2" s="4" t="s">
        <v>2</v>
      </c>
      <c r="B2" s="4">
        <f ca="1">TODAY()</f>
        <v>45057</v>
      </c>
      <c r="C2" s="3">
        <v>0</v>
      </c>
      <c r="D2" s="3">
        <f>IF(C2=1,1,0)</f>
        <v>0</v>
      </c>
      <c r="M2" s="11" t="s">
        <v>10</v>
      </c>
      <c r="N2" s="3" t="s">
        <v>11</v>
      </c>
    </row>
    <row r="3" spans="1:14" x14ac:dyDescent="0.4">
      <c r="A3" s="2" t="s">
        <v>3</v>
      </c>
      <c r="B3" s="3">
        <f>COUNTIF(C:C,1)</f>
        <v>2</v>
      </c>
      <c r="C3" s="3">
        <v>0</v>
      </c>
      <c r="D3" s="3">
        <f t="shared" ref="D3:D9" si="0">IF(C3=1,1,0)</f>
        <v>0</v>
      </c>
      <c r="M3" s="11" t="s">
        <v>12</v>
      </c>
      <c r="N3" s="3" t="s">
        <v>13</v>
      </c>
    </row>
    <row r="4" spans="1:14" x14ac:dyDescent="0.4">
      <c r="A4" s="2" t="s">
        <v>4</v>
      </c>
      <c r="B4" s="3">
        <f>COUNTIF(C:C,0)</f>
        <v>6</v>
      </c>
      <c r="C4" s="3">
        <v>0</v>
      </c>
      <c r="D4" s="3">
        <f t="shared" si="0"/>
        <v>0</v>
      </c>
      <c r="M4" s="11" t="s">
        <v>14</v>
      </c>
      <c r="N4" s="3" t="s">
        <v>15</v>
      </c>
    </row>
    <row r="5" spans="1:14" ht="17.149999999999999" thickBot="1" x14ac:dyDescent="0.45">
      <c r="A5" s="5" t="s">
        <v>5</v>
      </c>
      <c r="B5" s="6">
        <f>SUM(B3:B4)</f>
        <v>8</v>
      </c>
      <c r="C5" s="3">
        <v>1</v>
      </c>
      <c r="D5" s="3">
        <f t="shared" si="0"/>
        <v>1</v>
      </c>
      <c r="M5" s="11" t="s">
        <v>16</v>
      </c>
      <c r="N5" s="3" t="s">
        <v>17</v>
      </c>
    </row>
    <row r="6" spans="1:14" x14ac:dyDescent="0.4">
      <c r="A6" s="7" t="s">
        <v>6</v>
      </c>
      <c r="B6" s="8">
        <f>$B$3/$B$5</f>
        <v>0.25</v>
      </c>
      <c r="C6" s="3">
        <v>0</v>
      </c>
      <c r="D6" s="3">
        <f t="shared" si="0"/>
        <v>0</v>
      </c>
      <c r="M6" s="11" t="s">
        <v>18</v>
      </c>
      <c r="N6" s="3" t="s">
        <v>19</v>
      </c>
    </row>
    <row r="7" spans="1:14" ht="17.149999999999999" thickBot="1" x14ac:dyDescent="0.45">
      <c r="A7" s="9" t="s">
        <v>7</v>
      </c>
      <c r="B7" s="10">
        <f>$B$4/$B$5</f>
        <v>0.75</v>
      </c>
      <c r="C7" s="3">
        <v>0</v>
      </c>
      <c r="D7" s="3">
        <f t="shared" si="0"/>
        <v>0</v>
      </c>
    </row>
    <row r="8" spans="1:14" x14ac:dyDescent="0.4">
      <c r="A8" s="2"/>
      <c r="B8" s="2"/>
      <c r="C8" s="3">
        <v>1</v>
      </c>
      <c r="D8" s="3">
        <f t="shared" si="0"/>
        <v>1</v>
      </c>
    </row>
    <row r="9" spans="1:14" x14ac:dyDescent="0.4">
      <c r="A9" s="2"/>
      <c r="B9" s="2"/>
      <c r="C9" s="3">
        <v>0</v>
      </c>
      <c r="D9" s="3">
        <f t="shared" si="0"/>
        <v>0</v>
      </c>
    </row>
  </sheetData>
  <phoneticPr fontId="5" type="noConversion"/>
  <conditionalFormatting sqref="D2:D9">
    <cfRule type="iconSet" priority="3">
      <iconSet iconSet="3Symbols2">
        <cfvo type="percent" val="0"/>
        <cfvo type="num" val="0"/>
        <cfvo type="num" val="1"/>
      </iconSet>
    </cfRule>
  </conditionalFormatting>
  <dataValidations count="2">
    <dataValidation type="whole" allowBlank="1" showInputMessage="1" showErrorMessage="1" sqref="C1 C10:C1048576" xr:uid="{FE7019B2-E911-44B1-BF14-C906D95D0E6F}">
      <formula1>0</formula1>
      <formula2>1</formula2>
    </dataValidation>
    <dataValidation type="list" allowBlank="1" showInputMessage="1" showErrorMessage="1" sqref="C2:C9" xr:uid="{0FAF300E-D669-4C6D-8E0E-4BB7B2192256}">
      <formula1>"0,1"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892F-262E-4319-BB83-6FE56EF83978}">
  <sheetPr>
    <tabColor theme="7"/>
  </sheetPr>
  <dimension ref="A1:D16"/>
  <sheetViews>
    <sheetView workbookViewId="0">
      <selection sqref="A1:D16"/>
    </sheetView>
  </sheetViews>
  <sheetFormatPr defaultColWidth="8.83203125" defaultRowHeight="16.75" x14ac:dyDescent="0.4"/>
  <cols>
    <col min="1" max="16384" width="8.83203125" style="14"/>
  </cols>
  <sheetData>
    <row r="1" spans="1:4" x14ac:dyDescent="0.4">
      <c r="A1" s="14" t="s">
        <v>20</v>
      </c>
      <c r="B1" s="14" t="s">
        <v>21</v>
      </c>
      <c r="C1" s="14" t="s">
        <v>22</v>
      </c>
      <c r="D1" s="14" t="s">
        <v>23</v>
      </c>
    </row>
    <row r="2" spans="1:4" x14ac:dyDescent="0.4">
      <c r="A2" s="14" t="s">
        <v>24</v>
      </c>
      <c r="B2" s="14" t="s">
        <v>25</v>
      </c>
      <c r="D2" s="14">
        <v>2</v>
      </c>
    </row>
    <row r="3" spans="1:4" x14ac:dyDescent="0.4">
      <c r="B3" s="14" t="s">
        <v>26</v>
      </c>
      <c r="C3" s="14" t="s">
        <v>27</v>
      </c>
      <c r="D3" s="14">
        <v>1</v>
      </c>
    </row>
    <row r="4" spans="1:4" x14ac:dyDescent="0.4">
      <c r="C4" s="14" t="s">
        <v>28</v>
      </c>
      <c r="D4" s="14">
        <v>8</v>
      </c>
    </row>
    <row r="5" spans="1:4" x14ac:dyDescent="0.4">
      <c r="C5" s="14" t="s">
        <v>29</v>
      </c>
      <c r="D5" s="14">
        <v>5</v>
      </c>
    </row>
    <row r="6" spans="1:4" x14ac:dyDescent="0.4">
      <c r="C6" s="14" t="s">
        <v>30</v>
      </c>
      <c r="D6" s="14">
        <v>2</v>
      </c>
    </row>
    <row r="7" spans="1:4" x14ac:dyDescent="0.4">
      <c r="B7" s="14" t="s">
        <v>31</v>
      </c>
      <c r="D7" s="14">
        <v>-1</v>
      </c>
    </row>
    <row r="8" spans="1:4" x14ac:dyDescent="0.4">
      <c r="A8" s="14" t="s">
        <v>32</v>
      </c>
      <c r="B8" s="14" t="s">
        <v>33</v>
      </c>
      <c r="D8" s="14">
        <v>-4</v>
      </c>
    </row>
    <row r="9" spans="1:4" x14ac:dyDescent="0.4">
      <c r="B9" s="14" t="s">
        <v>34</v>
      </c>
      <c r="D9" s="14">
        <v>5</v>
      </c>
    </row>
    <row r="10" spans="1:4" x14ac:dyDescent="0.4">
      <c r="B10" s="14" t="s">
        <v>35</v>
      </c>
      <c r="D10" s="14">
        <v>10</v>
      </c>
    </row>
    <row r="11" spans="1:4" x14ac:dyDescent="0.4">
      <c r="A11" s="14" t="s">
        <v>36</v>
      </c>
      <c r="B11" s="14" t="s">
        <v>37</v>
      </c>
      <c r="D11" s="14">
        <v>22</v>
      </c>
    </row>
    <row r="12" spans="1:4" x14ac:dyDescent="0.4">
      <c r="B12" s="14" t="s">
        <v>38</v>
      </c>
      <c r="D12" s="14">
        <v>3</v>
      </c>
    </row>
    <row r="13" spans="1:4" x14ac:dyDescent="0.4">
      <c r="B13" s="14" t="s">
        <v>39</v>
      </c>
      <c r="D13" s="14">
        <v>1</v>
      </c>
    </row>
    <row r="14" spans="1:4" x14ac:dyDescent="0.4">
      <c r="A14" s="14" t="s">
        <v>40</v>
      </c>
      <c r="B14" s="14" t="s">
        <v>41</v>
      </c>
      <c r="D14" s="14">
        <v>8</v>
      </c>
    </row>
    <row r="15" spans="1:4" x14ac:dyDescent="0.4">
      <c r="B15" s="14" t="s">
        <v>42</v>
      </c>
      <c r="D15" s="14">
        <v>9</v>
      </c>
    </row>
    <row r="16" spans="1:4" x14ac:dyDescent="0.4">
      <c r="B16" s="14" t="s">
        <v>43</v>
      </c>
      <c r="D16" s="14">
        <v>11</v>
      </c>
    </row>
  </sheetData>
  <phoneticPr fontId="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D733C-53E5-4CF2-916E-9EAD71078458}">
  <sheetPr>
    <tabColor theme="7" tint="0.59999389629810485"/>
  </sheetPr>
  <dimension ref="A1:C17"/>
  <sheetViews>
    <sheetView workbookViewId="0">
      <selection activeCell="K26" sqref="K26"/>
    </sheetView>
  </sheetViews>
  <sheetFormatPr defaultColWidth="8.83203125" defaultRowHeight="16.75" x14ac:dyDescent="0.4"/>
  <cols>
    <col min="1" max="1" width="20.08203125" style="14" customWidth="1"/>
    <col min="2" max="2" width="12" style="14" customWidth="1"/>
    <col min="3" max="3" width="11.6640625" style="14" bestFit="1" customWidth="1"/>
    <col min="4" max="16384" width="8.83203125" style="14"/>
  </cols>
  <sheetData>
    <row r="1" spans="1:3" ht="17.149999999999999" thickBot="1" x14ac:dyDescent="0.45">
      <c r="A1" s="15" t="s">
        <v>44</v>
      </c>
      <c r="B1" s="16"/>
      <c r="C1" s="17"/>
    </row>
    <row r="2" spans="1:3" ht="17.149999999999999" thickBot="1" x14ac:dyDescent="0.45">
      <c r="A2" s="18" t="s">
        <v>45</v>
      </c>
      <c r="B2" s="18" t="s">
        <v>45</v>
      </c>
      <c r="C2" s="19" t="s">
        <v>46</v>
      </c>
    </row>
    <row r="3" spans="1:3" ht="17.149999999999999" thickBot="1" x14ac:dyDescent="0.45">
      <c r="A3" s="20" t="s">
        <v>47</v>
      </c>
      <c r="B3" s="21" t="s">
        <v>48</v>
      </c>
      <c r="C3" s="22">
        <v>13600</v>
      </c>
    </row>
    <row r="4" spans="1:3" ht="17.149999999999999" thickBot="1" x14ac:dyDescent="0.45">
      <c r="A4" s="20" t="s">
        <v>47</v>
      </c>
      <c r="B4" s="21" t="s">
        <v>49</v>
      </c>
      <c r="C4" s="22">
        <v>35800</v>
      </c>
    </row>
    <row r="5" spans="1:3" ht="17.149999999999999" thickBot="1" x14ac:dyDescent="0.45">
      <c r="A5" s="20" t="s">
        <v>47</v>
      </c>
      <c r="B5" s="21" t="s">
        <v>50</v>
      </c>
      <c r="C5" s="22">
        <v>14300</v>
      </c>
    </row>
    <row r="6" spans="1:3" ht="17.149999999999999" thickBot="1" x14ac:dyDescent="0.45">
      <c r="A6" s="20" t="s">
        <v>51</v>
      </c>
      <c r="B6" s="21" t="s">
        <v>48</v>
      </c>
      <c r="C6" s="22">
        <v>10000</v>
      </c>
    </row>
    <row r="7" spans="1:3" ht="17.149999999999999" thickBot="1" x14ac:dyDescent="0.45">
      <c r="A7" s="20" t="s">
        <v>51</v>
      </c>
      <c r="B7" s="21" t="s">
        <v>49</v>
      </c>
      <c r="C7" s="22">
        <v>28000</v>
      </c>
    </row>
    <row r="8" spans="1:3" ht="17.149999999999999" thickBot="1" x14ac:dyDescent="0.45">
      <c r="A8" s="20" t="s">
        <v>51</v>
      </c>
      <c r="B8" s="21" t="s">
        <v>50</v>
      </c>
      <c r="C8" s="22">
        <v>14300</v>
      </c>
    </row>
    <row r="9" spans="1:3" ht="17.149999999999999" thickBot="1" x14ac:dyDescent="0.45">
      <c r="A9" s="20" t="s">
        <v>52</v>
      </c>
      <c r="B9" s="21" t="s">
        <v>48</v>
      </c>
      <c r="C9" s="22">
        <v>7700</v>
      </c>
    </row>
    <row r="10" spans="1:3" ht="17.149999999999999" thickBot="1" x14ac:dyDescent="0.45">
      <c r="A10" s="20" t="s">
        <v>52</v>
      </c>
      <c r="B10" s="21" t="s">
        <v>49</v>
      </c>
      <c r="C10" s="22">
        <v>20800</v>
      </c>
    </row>
    <row r="11" spans="1:3" ht="17.149999999999999" thickBot="1" x14ac:dyDescent="0.45">
      <c r="A11" s="20" t="s">
        <v>53</v>
      </c>
      <c r="B11" s="21" t="s">
        <v>48</v>
      </c>
      <c r="C11" s="22">
        <v>3800</v>
      </c>
    </row>
    <row r="12" spans="1:3" ht="17.149999999999999" thickBot="1" x14ac:dyDescent="0.45">
      <c r="A12" s="20" t="s">
        <v>53</v>
      </c>
      <c r="B12" s="21" t="s">
        <v>49</v>
      </c>
      <c r="C12" s="22">
        <v>13500</v>
      </c>
    </row>
    <row r="13" spans="1:3" ht="17.149999999999999" thickBot="1" x14ac:dyDescent="0.45">
      <c r="A13" s="20" t="s">
        <v>54</v>
      </c>
      <c r="B13" s="21" t="s">
        <v>48</v>
      </c>
      <c r="C13" s="22">
        <v>3200</v>
      </c>
    </row>
    <row r="14" spans="1:3" ht="17.149999999999999" thickBot="1" x14ac:dyDescent="0.45">
      <c r="A14" s="20" t="s">
        <v>54</v>
      </c>
      <c r="B14" s="21" t="s">
        <v>49</v>
      </c>
      <c r="C14" s="22">
        <v>18900</v>
      </c>
    </row>
    <row r="15" spans="1:3" ht="17.149999999999999" thickBot="1" x14ac:dyDescent="0.45">
      <c r="A15" s="20" t="s">
        <v>54</v>
      </c>
      <c r="B15" s="21" t="s">
        <v>55</v>
      </c>
      <c r="C15" s="22">
        <v>1500</v>
      </c>
    </row>
    <row r="16" spans="1:3" ht="17.149999999999999" thickBot="1" x14ac:dyDescent="0.45">
      <c r="A16" s="23" t="s">
        <v>56</v>
      </c>
      <c r="B16" s="21" t="s">
        <v>57</v>
      </c>
      <c r="C16" s="21">
        <v>500</v>
      </c>
    </row>
    <row r="17" spans="1:3" ht="17.149999999999999" thickBot="1" x14ac:dyDescent="0.45">
      <c r="A17" s="23" t="s">
        <v>58</v>
      </c>
      <c r="B17" s="21" t="s">
        <v>57</v>
      </c>
      <c r="C17" s="21">
        <v>500</v>
      </c>
    </row>
  </sheetData>
  <phoneticPr fontId="5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6F7C-0FB7-4F51-AB15-41423AF8936A}">
  <dimension ref="A1:F21"/>
  <sheetViews>
    <sheetView workbookViewId="0">
      <selection activeCell="D1" activeCellId="1" sqref="A1:A21 D1:D21"/>
    </sheetView>
  </sheetViews>
  <sheetFormatPr defaultColWidth="8.83203125" defaultRowHeight="16.75" x14ac:dyDescent="0.4"/>
  <cols>
    <col min="1" max="16384" width="8.83203125" style="14"/>
  </cols>
  <sheetData>
    <row r="1" spans="1:6" x14ac:dyDescent="0.4">
      <c r="A1" s="14" t="s">
        <v>59</v>
      </c>
      <c r="B1" s="14" t="s">
        <v>60</v>
      </c>
      <c r="C1" s="14" t="s">
        <v>61</v>
      </c>
      <c r="D1" s="14" t="s">
        <v>62</v>
      </c>
      <c r="E1" s="14" t="s">
        <v>63</v>
      </c>
      <c r="F1" s="14" t="s">
        <v>64</v>
      </c>
    </row>
    <row r="2" spans="1:6" x14ac:dyDescent="0.4">
      <c r="A2" s="14" t="s">
        <v>65</v>
      </c>
      <c r="B2" s="14" t="s">
        <v>66</v>
      </c>
      <c r="C2" s="14" t="s">
        <v>67</v>
      </c>
      <c r="D2" s="14">
        <v>30</v>
      </c>
      <c r="E2" s="14">
        <v>10</v>
      </c>
      <c r="F2" s="14">
        <f>D2*E2</f>
        <v>300</v>
      </c>
    </row>
    <row r="3" spans="1:6" x14ac:dyDescent="0.4">
      <c r="A3" s="14" t="s">
        <v>65</v>
      </c>
      <c r="B3" s="14" t="s">
        <v>68</v>
      </c>
      <c r="C3" s="14" t="s">
        <v>69</v>
      </c>
      <c r="D3" s="14">
        <v>60</v>
      </c>
      <c r="E3" s="14">
        <v>20</v>
      </c>
      <c r="F3" s="14">
        <f t="shared" ref="F3:F21" si="0">D3*E3</f>
        <v>1200</v>
      </c>
    </row>
    <row r="4" spans="1:6" x14ac:dyDescent="0.4">
      <c r="A4" s="14" t="s">
        <v>65</v>
      </c>
      <c r="B4" s="14" t="s">
        <v>66</v>
      </c>
      <c r="C4" s="14" t="s">
        <v>70</v>
      </c>
      <c r="D4" s="14">
        <v>30</v>
      </c>
      <c r="E4" s="14">
        <v>30</v>
      </c>
      <c r="F4" s="14">
        <f t="shared" si="0"/>
        <v>900</v>
      </c>
    </row>
    <row r="5" spans="1:6" x14ac:dyDescent="0.4">
      <c r="A5" s="14" t="s">
        <v>65</v>
      </c>
      <c r="B5" s="14" t="s">
        <v>68</v>
      </c>
      <c r="C5" s="14" t="s">
        <v>71</v>
      </c>
      <c r="D5" s="14">
        <v>25</v>
      </c>
      <c r="E5" s="14">
        <v>40</v>
      </c>
      <c r="F5" s="14">
        <f t="shared" si="0"/>
        <v>1000</v>
      </c>
    </row>
    <row r="6" spans="1:6" x14ac:dyDescent="0.4">
      <c r="A6" s="14" t="s">
        <v>72</v>
      </c>
      <c r="B6" s="14" t="s">
        <v>66</v>
      </c>
      <c r="C6" s="14" t="s">
        <v>73</v>
      </c>
      <c r="D6" s="14">
        <v>90</v>
      </c>
      <c r="E6" s="14">
        <v>50</v>
      </c>
      <c r="F6" s="14">
        <f t="shared" si="0"/>
        <v>4500</v>
      </c>
    </row>
    <row r="7" spans="1:6" x14ac:dyDescent="0.4">
      <c r="A7" s="14" t="s">
        <v>72</v>
      </c>
      <c r="B7" s="14" t="s">
        <v>68</v>
      </c>
      <c r="C7" s="14" t="s">
        <v>74</v>
      </c>
      <c r="D7" s="14">
        <v>80</v>
      </c>
      <c r="E7" s="14">
        <v>10</v>
      </c>
      <c r="F7" s="14">
        <f t="shared" si="0"/>
        <v>800</v>
      </c>
    </row>
    <row r="8" spans="1:6" x14ac:dyDescent="0.4">
      <c r="A8" s="14" t="s">
        <v>72</v>
      </c>
      <c r="B8" s="14" t="s">
        <v>66</v>
      </c>
      <c r="C8" s="14" t="s">
        <v>67</v>
      </c>
      <c r="D8" s="14">
        <v>30</v>
      </c>
      <c r="E8" s="14">
        <v>20</v>
      </c>
      <c r="F8" s="14">
        <f t="shared" si="0"/>
        <v>600</v>
      </c>
    </row>
    <row r="9" spans="1:6" x14ac:dyDescent="0.4">
      <c r="A9" s="14" t="s">
        <v>72</v>
      </c>
      <c r="B9" s="14" t="s">
        <v>68</v>
      </c>
      <c r="C9" s="14" t="s">
        <v>71</v>
      </c>
      <c r="D9" s="14">
        <v>25</v>
      </c>
      <c r="E9" s="14">
        <v>30</v>
      </c>
      <c r="F9" s="14">
        <f t="shared" si="0"/>
        <v>750</v>
      </c>
    </row>
    <row r="10" spans="1:6" x14ac:dyDescent="0.4">
      <c r="A10" s="14" t="s">
        <v>72</v>
      </c>
      <c r="B10" s="14" t="s">
        <v>66</v>
      </c>
      <c r="C10" s="14" t="s">
        <v>70</v>
      </c>
      <c r="D10" s="14">
        <v>30</v>
      </c>
      <c r="E10" s="14">
        <v>40</v>
      </c>
      <c r="F10" s="14">
        <f t="shared" si="0"/>
        <v>1200</v>
      </c>
    </row>
    <row r="11" spans="1:6" x14ac:dyDescent="0.4">
      <c r="A11" s="14" t="s">
        <v>72</v>
      </c>
      <c r="B11" s="14" t="s">
        <v>68</v>
      </c>
      <c r="C11" s="14" t="s">
        <v>69</v>
      </c>
      <c r="E11" s="14">
        <v>50</v>
      </c>
      <c r="F11" s="14">
        <f t="shared" si="0"/>
        <v>0</v>
      </c>
    </row>
    <row r="12" spans="1:6" x14ac:dyDescent="0.4">
      <c r="A12" s="14" t="s">
        <v>72</v>
      </c>
      <c r="B12" s="14" t="s">
        <v>66</v>
      </c>
      <c r="C12" s="14" t="s">
        <v>67</v>
      </c>
      <c r="D12" s="14">
        <v>30</v>
      </c>
      <c r="E12" s="14">
        <v>10</v>
      </c>
      <c r="F12" s="14">
        <f t="shared" si="0"/>
        <v>300</v>
      </c>
    </row>
    <row r="13" spans="1:6" x14ac:dyDescent="0.4">
      <c r="A13" s="14" t="s">
        <v>72</v>
      </c>
      <c r="B13" s="14" t="s">
        <v>68</v>
      </c>
      <c r="C13" s="14" t="s">
        <v>71</v>
      </c>
      <c r="D13" s="14">
        <v>25</v>
      </c>
      <c r="E13" s="14">
        <v>20</v>
      </c>
      <c r="F13" s="14">
        <f t="shared" si="0"/>
        <v>500</v>
      </c>
    </row>
    <row r="14" spans="1:6" x14ac:dyDescent="0.4">
      <c r="A14" s="14" t="s">
        <v>75</v>
      </c>
      <c r="B14" s="14" t="s">
        <v>66</v>
      </c>
      <c r="C14" s="14" t="s">
        <v>73</v>
      </c>
      <c r="D14" s="14">
        <v>90</v>
      </c>
      <c r="E14" s="14">
        <v>30</v>
      </c>
      <c r="F14" s="14">
        <f t="shared" si="0"/>
        <v>2700</v>
      </c>
    </row>
    <row r="15" spans="1:6" x14ac:dyDescent="0.4">
      <c r="A15" s="14" t="s">
        <v>75</v>
      </c>
      <c r="B15" s="14" t="s">
        <v>68</v>
      </c>
      <c r="C15" s="14" t="s">
        <v>74</v>
      </c>
      <c r="D15" s="14">
        <v>80</v>
      </c>
      <c r="E15" s="14">
        <v>40</v>
      </c>
      <c r="F15" s="14">
        <f t="shared" si="0"/>
        <v>3200</v>
      </c>
    </row>
    <row r="16" spans="1:6" x14ac:dyDescent="0.4">
      <c r="A16" s="14" t="s">
        <v>75</v>
      </c>
      <c r="B16" s="14" t="s">
        <v>66</v>
      </c>
      <c r="C16" s="14" t="s">
        <v>70</v>
      </c>
      <c r="D16" s="14">
        <v>30</v>
      </c>
      <c r="E16" s="14">
        <v>50</v>
      </c>
      <c r="F16" s="14">
        <f t="shared" si="0"/>
        <v>1500</v>
      </c>
    </row>
    <row r="17" spans="1:6" x14ac:dyDescent="0.4">
      <c r="A17" s="14" t="s">
        <v>75</v>
      </c>
      <c r="B17" s="14" t="s">
        <v>68</v>
      </c>
      <c r="C17" s="14" t="s">
        <v>69</v>
      </c>
      <c r="D17" s="14">
        <v>60</v>
      </c>
      <c r="E17" s="14">
        <v>10</v>
      </c>
      <c r="F17" s="14">
        <f t="shared" si="0"/>
        <v>600</v>
      </c>
    </row>
    <row r="18" spans="1:6" x14ac:dyDescent="0.4">
      <c r="A18" s="14" t="s">
        <v>75</v>
      </c>
      <c r="B18" s="14" t="s">
        <v>68</v>
      </c>
      <c r="C18" s="14" t="s">
        <v>71</v>
      </c>
      <c r="D18" s="14">
        <v>25</v>
      </c>
      <c r="E18" s="14">
        <v>20</v>
      </c>
      <c r="F18" s="14">
        <f t="shared" si="0"/>
        <v>500</v>
      </c>
    </row>
    <row r="19" spans="1:6" x14ac:dyDescent="0.4">
      <c r="A19" s="14" t="s">
        <v>75</v>
      </c>
      <c r="B19" s="14" t="s">
        <v>68</v>
      </c>
      <c r="C19" s="14" t="s">
        <v>74</v>
      </c>
      <c r="D19" s="14">
        <v>80</v>
      </c>
      <c r="E19" s="14">
        <v>30</v>
      </c>
      <c r="F19" s="14">
        <f t="shared" si="0"/>
        <v>2400</v>
      </c>
    </row>
    <row r="20" spans="1:6" x14ac:dyDescent="0.4">
      <c r="A20" s="14" t="s">
        <v>75</v>
      </c>
      <c r="B20" s="14" t="s">
        <v>66</v>
      </c>
      <c r="C20" s="14" t="s">
        <v>67</v>
      </c>
      <c r="D20" s="14">
        <v>30</v>
      </c>
      <c r="E20" s="14">
        <v>40</v>
      </c>
      <c r="F20" s="14">
        <f t="shared" si="0"/>
        <v>1200</v>
      </c>
    </row>
    <row r="21" spans="1:6" x14ac:dyDescent="0.4">
      <c r="A21" s="14" t="s">
        <v>75</v>
      </c>
      <c r="B21" s="14" t="s">
        <v>66</v>
      </c>
      <c r="C21" s="14" t="s">
        <v>73</v>
      </c>
      <c r="D21" s="14">
        <v>90</v>
      </c>
      <c r="E21" s="14">
        <v>50</v>
      </c>
      <c r="F21" s="14">
        <f t="shared" si="0"/>
        <v>4500</v>
      </c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環圈圖1</vt:lpstr>
      <vt:lpstr>環圈圖2</vt:lpstr>
      <vt:lpstr>環圈圖3</vt:lpstr>
      <vt:lpstr>環圈圖4</vt:lpstr>
      <vt:lpstr>環圈圖5</vt:lpstr>
      <vt:lpstr>放射圖1</vt:lpstr>
      <vt:lpstr>放射圖2</vt:lpstr>
      <vt:lpstr>樹狀結構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</dc:creator>
  <cp:lastModifiedBy>SL</cp:lastModifiedBy>
  <dcterms:created xsi:type="dcterms:W3CDTF">2023-04-09T10:40:17Z</dcterms:created>
  <dcterms:modified xsi:type="dcterms:W3CDTF">2023-05-11T02:17:01Z</dcterms:modified>
</cp:coreProperties>
</file>