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05" yWindow="-270" windowWidth="12510" windowHeight="6090" tabRatio="800" activeTab="2"/>
  </bookViews>
  <sheets>
    <sheet name="選取" sheetId="1" r:id="rId1"/>
    <sheet name="通用" sheetId="82" r:id="rId2"/>
    <sheet name="數值與設定顏色" sheetId="4" r:id="rId3"/>
    <sheet name="預留某字之寬度" sheetId="7" r:id="rId4"/>
    <sheet name="0格式" sheetId="9" r:id="rId5"/>
    <sheet name="#格式" sheetId="12" r:id="rId6"/>
    <sheet name="貨幣" sheetId="14" r:id="rId7"/>
    <sheet name="加入字串" sheetId="16" r:id="rId8"/>
    <sheet name="自訂格式" sheetId="86" r:id="rId9"/>
    <sheet name="0值" sheetId="19" r:id="rId10"/>
    <sheet name="0值-練習" sheetId="20" r:id="rId11"/>
    <sheet name="字串" sheetId="24" r:id="rId12"/>
    <sheet name="以千為單位" sheetId="27" r:id="rId13"/>
    <sheet name="仟單位" sheetId="29" r:id="rId14"/>
    <sheet name="條件" sheetId="30" r:id="rId15"/>
    <sheet name="距離" sheetId="32" r:id="rId16"/>
    <sheet name="會計" sheetId="33" r:id="rId17"/>
    <sheet name="星號格式" sheetId="35" r:id="rId18"/>
    <sheet name="日期" sheetId="38" r:id="rId19"/>
    <sheet name="時間" sheetId="41" r:id="rId20"/>
    <sheet name="百分比" sheetId="44" r:id="rId21"/>
    <sheet name="分數" sheetId="46" r:id="rId22"/>
    <sheet name="科學記號" sheetId="22" r:id="rId23"/>
    <sheet name="文字" sheetId="48" r:id="rId24"/>
    <sheet name="特殊" sheetId="50" r:id="rId25"/>
    <sheet name="對齊" sheetId="53" r:id="rId26"/>
    <sheet name="文字對齊" sheetId="84" r:id="rId27"/>
    <sheet name="水平對齊" sheetId="55" r:id="rId28"/>
    <sheet name="垂直對齊" sheetId="57" r:id="rId29"/>
    <sheet name="方向" sheetId="59" r:id="rId30"/>
    <sheet name="文字控制" sheetId="61" r:id="rId31"/>
    <sheet name="合併儲存格" sheetId="63" r:id="rId32"/>
    <sheet name="合併儲存格1" sheetId="68" r:id="rId33"/>
    <sheet name="不同字型" sheetId="85" r:id="rId34"/>
    <sheet name="字型" sheetId="64" r:id="rId35"/>
    <sheet name="字型格式" sheetId="66" r:id="rId36"/>
    <sheet name="外框" sheetId="67" r:id="rId37"/>
    <sheet name="合併儲存格與外框" sheetId="69" r:id="rId38"/>
    <sheet name="底色及圖樣" sheetId="71" r:id="rId39"/>
  </sheets>
  <definedNames>
    <definedName name="AMOUNT">#REF!</definedName>
  </definedNames>
  <calcPr calcId="145621"/>
</workbook>
</file>

<file path=xl/calcChain.xml><?xml version="1.0" encoding="utf-8"?>
<calcChain xmlns="http://schemas.openxmlformats.org/spreadsheetml/2006/main">
  <c r="K1" i="41" l="1"/>
  <c r="I12" i="86"/>
  <c r="I3" i="86"/>
  <c r="B8" i="86"/>
  <c r="A8" i="86"/>
  <c r="B9" i="86" s="1"/>
  <c r="C3" i="86"/>
  <c r="B3" i="86"/>
  <c r="J18" i="4"/>
  <c r="D28" i="38"/>
  <c r="B28" i="38"/>
  <c r="D27" i="38"/>
  <c r="B27" i="38"/>
  <c r="D26" i="38"/>
  <c r="B26" i="38"/>
  <c r="D25" i="38"/>
  <c r="B25" i="38"/>
  <c r="D24" i="38"/>
  <c r="B24" i="38"/>
  <c r="D23" i="38"/>
  <c r="B23" i="38"/>
  <c r="D22" i="38"/>
  <c r="B22" i="38"/>
  <c r="D21" i="38"/>
  <c r="B21" i="38"/>
  <c r="D20" i="38"/>
  <c r="B20" i="38"/>
  <c r="D19" i="38"/>
  <c r="B19" i="38"/>
  <c r="D18" i="38"/>
  <c r="B18" i="38"/>
  <c r="D17" i="38"/>
  <c r="B17" i="38"/>
  <c r="C21" i="41"/>
  <c r="C20" i="41"/>
  <c r="C19" i="41"/>
  <c r="C18" i="41"/>
  <c r="C17" i="41"/>
  <c r="C16" i="41"/>
  <c r="C15" i="41"/>
  <c r="C14" i="41"/>
  <c r="E21" i="41"/>
  <c r="E20" i="41"/>
  <c r="E19" i="41"/>
  <c r="E18" i="41"/>
  <c r="E17" i="41"/>
  <c r="E16" i="41"/>
  <c r="E15" i="41"/>
  <c r="E14" i="41"/>
  <c r="L2" i="53"/>
  <c r="D13" i="48" l="1"/>
  <c r="D14" i="48"/>
  <c r="D15" i="48"/>
  <c r="D12" i="48"/>
  <c r="C1" i="41" l="1"/>
  <c r="C2" i="41"/>
  <c r="C3" i="41"/>
  <c r="C4" i="41"/>
  <c r="C5" i="41"/>
  <c r="C6" i="41"/>
  <c r="C7" i="41"/>
  <c r="C8" i="41"/>
  <c r="B1" i="38" l="1"/>
  <c r="B2" i="38"/>
  <c r="B3" i="38"/>
  <c r="B4" i="38"/>
  <c r="B5" i="38"/>
  <c r="B6" i="38"/>
  <c r="B7" i="38"/>
  <c r="B8" i="38"/>
  <c r="B9" i="38"/>
  <c r="B10" i="38"/>
  <c r="B11" i="38"/>
  <c r="B12" i="38"/>
  <c r="D2" i="53"/>
  <c r="C8" i="48"/>
  <c r="C7" i="48"/>
  <c r="B18" i="4"/>
</calcChain>
</file>

<file path=xl/sharedStrings.xml><?xml version="1.0" encoding="utf-8"?>
<sst xmlns="http://schemas.openxmlformats.org/spreadsheetml/2006/main" count="602" uniqueCount="285">
  <si>
    <t>第二季</t>
  </si>
  <si>
    <t>第三季</t>
  </si>
  <si>
    <t>第四季</t>
  </si>
  <si>
    <t>原內容</t>
    <phoneticPr fontId="3" type="noConversion"/>
  </si>
  <si>
    <t>原值</t>
    <phoneticPr fontId="3" type="noConversion"/>
  </si>
  <si>
    <t>12c4</t>
  </si>
  <si>
    <t>12c5</t>
  </si>
  <si>
    <t>25a2</t>
  </si>
  <si>
    <t>25a3</t>
  </si>
  <si>
    <t>姓名</t>
    <phoneticPr fontId="3" type="noConversion"/>
  </si>
  <si>
    <t>會計2</t>
  </si>
  <si>
    <t>時間</t>
    <phoneticPr fontId="5" type="noConversion"/>
  </si>
  <si>
    <t>百分比</t>
    <phoneticPr fontId="3" type="noConversion"/>
  </si>
  <si>
    <t>按%設定</t>
    <phoneticPr fontId="3" type="noConversion"/>
  </si>
  <si>
    <t>原數</t>
    <phoneticPr fontId="3" type="noConversion"/>
  </si>
  <si>
    <t>分數</t>
    <phoneticPr fontId="3" type="noConversion"/>
  </si>
  <si>
    <t>原分數</t>
    <phoneticPr fontId="3" type="noConversion"/>
  </si>
  <si>
    <t>分子分母1位</t>
    <phoneticPr fontId="3" type="noConversion"/>
  </si>
  <si>
    <t>輸入</t>
    <phoneticPr fontId="3" type="noConversion"/>
  </si>
  <si>
    <t>數字格式</t>
    <phoneticPr fontId="3" type="noConversion"/>
  </si>
  <si>
    <t>文字格式</t>
    <phoneticPr fontId="3" type="noConversion"/>
  </si>
  <si>
    <t>0012</t>
    <phoneticPr fontId="3" type="noConversion"/>
  </si>
  <si>
    <t>1234</t>
    <phoneticPr fontId="3" type="noConversion"/>
  </si>
  <si>
    <t>×4</t>
    <phoneticPr fontId="3" type="noConversion"/>
  </si>
  <si>
    <t>設定特殊格式</t>
    <phoneticPr fontId="3" type="noConversion"/>
  </si>
  <si>
    <t>郵遞區號</t>
    <phoneticPr fontId="3" type="noConversion"/>
  </si>
  <si>
    <t>劃撥帳號</t>
    <phoneticPr fontId="3" type="noConversion"/>
  </si>
  <si>
    <t>行動電話</t>
    <phoneticPr fontId="3" type="noConversion"/>
  </si>
  <si>
    <t>單價</t>
  </si>
  <si>
    <t>數量</t>
  </si>
  <si>
    <t>金額</t>
  </si>
  <si>
    <t>磁片</t>
  </si>
  <si>
    <t>台北公司</t>
    <phoneticPr fontId="3" type="noConversion"/>
  </si>
  <si>
    <t>通用格式</t>
    <phoneticPr fontId="3" type="noConversion"/>
  </si>
  <si>
    <t>一月</t>
  </si>
  <si>
    <t>向左(縮排0個字)</t>
  </si>
  <si>
    <t>向左(縮排1個字)</t>
  </si>
  <si>
    <t>置中</t>
  </si>
  <si>
    <t>向右(縮排0個字)</t>
    <phoneticPr fontId="3" type="noConversion"/>
  </si>
  <si>
    <t>向右(縮排1個字)</t>
    <phoneticPr fontId="3" type="noConversion"/>
  </si>
  <si>
    <t>填滿</t>
    <phoneticPr fontId="3" type="noConversion"/>
  </si>
  <si>
    <t>=</t>
    <phoneticPr fontId="3" type="noConversion"/>
  </si>
  <si>
    <t>段落重排</t>
  </si>
  <si>
    <t>洛杉磯電腦圖書公司</t>
  </si>
  <si>
    <t>於C,D,E三欄跨欄置中</t>
  </si>
  <si>
    <t>分散對齊(縮排0個字)</t>
    <phoneticPr fontId="3" type="noConversion"/>
  </si>
  <si>
    <t>台灣小吃</t>
    <phoneticPr fontId="3" type="noConversion"/>
  </si>
  <si>
    <t>分散對齊(縮排1個字)</t>
    <phoneticPr fontId="3" type="noConversion"/>
  </si>
  <si>
    <t>靠上</t>
  </si>
  <si>
    <t>國立台北大學商學院</t>
  </si>
  <si>
    <t>靠下</t>
  </si>
  <si>
    <t>分散對齊</t>
  </si>
  <si>
    <t>台北</t>
    <phoneticPr fontId="3" type="noConversion"/>
  </si>
  <si>
    <t>文字</t>
  </si>
  <si>
    <t>台灣</t>
  </si>
  <si>
    <t>自動換列</t>
    <phoneticPr fontId="3" type="noConversion"/>
  </si>
  <si>
    <t>合併儲存格</t>
    <phoneticPr fontId="3" type="noConversion"/>
  </si>
  <si>
    <t>台北大學學生資料卡</t>
    <phoneticPr fontId="3" type="noConversion"/>
  </si>
  <si>
    <t>班級</t>
    <phoneticPr fontId="3" type="noConversion"/>
  </si>
  <si>
    <t>企管二</t>
    <phoneticPr fontId="3" type="noConversion"/>
  </si>
  <si>
    <t>性別</t>
    <phoneticPr fontId="3" type="noConversion"/>
  </si>
  <si>
    <t>地址</t>
    <phoneticPr fontId="3" type="noConversion"/>
  </si>
  <si>
    <t>底線:</t>
  </si>
  <si>
    <t>單線</t>
  </si>
  <si>
    <t>雙線</t>
  </si>
  <si>
    <t>會計用單線</t>
  </si>
  <si>
    <t>會計用雙線</t>
  </si>
  <si>
    <t>二月</t>
  </si>
  <si>
    <t>三月</t>
  </si>
  <si>
    <t>四月</t>
  </si>
  <si>
    <t>特殊效果:</t>
  </si>
  <si>
    <t>刪除線</t>
  </si>
  <si>
    <t>上標</t>
  </si>
  <si>
    <t>下標</t>
  </si>
  <si>
    <t>X2+Y2=25</t>
    <phoneticPr fontId="5" type="noConversion"/>
  </si>
  <si>
    <t>X1+X2+X3+…+Xn</t>
    <phoneticPr fontId="5" type="noConversion"/>
  </si>
  <si>
    <t>原價:1200，特價:999</t>
    <phoneticPr fontId="5" type="noConversion"/>
  </si>
  <si>
    <t>台北市</t>
    <phoneticPr fontId="3" type="noConversion"/>
  </si>
  <si>
    <t>高雄市</t>
    <phoneticPr fontId="3" type="noConversion"/>
  </si>
  <si>
    <t>女</t>
    <phoneticPr fontId="3" type="noConversion"/>
  </si>
  <si>
    <t>男</t>
    <phoneticPr fontId="3" type="noConversion"/>
  </si>
  <si>
    <t>民進黨</t>
    <phoneticPr fontId="3" type="noConversion"/>
  </si>
  <si>
    <t>數量</t>
    <phoneticPr fontId="3" type="noConversion"/>
  </si>
  <si>
    <t>金額</t>
    <phoneticPr fontId="3" type="noConversion"/>
  </si>
  <si>
    <t>Item-1</t>
    <phoneticPr fontId="3" type="noConversion"/>
  </si>
  <si>
    <t>Item-2</t>
  </si>
  <si>
    <t>Item-3</t>
  </si>
  <si>
    <t>Item-4</t>
  </si>
  <si>
    <t>靠上對齊</t>
  </si>
  <si>
    <t>置中對齊</t>
    <phoneticPr fontId="3" type="noConversion"/>
  </si>
  <si>
    <t>靠下對齊</t>
    <phoneticPr fontId="3" type="noConversion"/>
  </si>
  <si>
    <t>逆時針角度</t>
  </si>
  <si>
    <t>順時針角度</t>
    <phoneticPr fontId="3" type="noConversion"/>
  </si>
  <si>
    <t>靠右對齊</t>
    <phoneticPr fontId="3" type="noConversion"/>
  </si>
  <si>
    <t>跨欄置中</t>
  </si>
  <si>
    <t>減少縮排</t>
    <phoneticPr fontId="3" type="noConversion"/>
  </si>
  <si>
    <t>合併同列儲存格</t>
    <phoneticPr fontId="3" type="noConversion"/>
  </si>
  <si>
    <t>左靠</t>
    <phoneticPr fontId="5" type="noConversion"/>
  </si>
  <si>
    <t>置中</t>
    <phoneticPr fontId="5" type="noConversion"/>
  </si>
  <si>
    <t>右靠</t>
    <phoneticPr fontId="5" type="noConversion"/>
  </si>
  <si>
    <t>跨欄置中</t>
    <phoneticPr fontId="5" type="noConversion"/>
  </si>
  <si>
    <t>編號</t>
    <phoneticPr fontId="5" type="noConversion"/>
  </si>
  <si>
    <t>品名</t>
    <phoneticPr fontId="5" type="noConversion"/>
  </si>
  <si>
    <t>A101</t>
    <phoneticPr fontId="5" type="noConversion"/>
  </si>
  <si>
    <t>姓名</t>
    <rPh sb="0" eb="2">
      <t>ㄒㄧㄥˋ ㄇㄧㄥˊ</t>
    </rPh>
    <phoneticPr fontId="3" type="noConversion"/>
  </si>
  <si>
    <t>地區</t>
    <phoneticPr fontId="3" type="noConversion"/>
  </si>
  <si>
    <t>第一季</t>
    <phoneticPr fontId="3" type="noConversion"/>
  </si>
  <si>
    <t>東區</t>
    <phoneticPr fontId="3" type="noConversion"/>
  </si>
  <si>
    <t>西區</t>
    <phoneticPr fontId="3" type="noConversion"/>
  </si>
  <si>
    <t>南區</t>
    <phoneticPr fontId="3" type="noConversion"/>
  </si>
  <si>
    <t>北區</t>
    <phoneticPr fontId="3" type="noConversion"/>
  </si>
  <si>
    <t>X2</t>
    <phoneticPr fontId="3" type="noConversion"/>
  </si>
  <si>
    <t>X1</t>
    <phoneticPr fontId="3" type="noConversion"/>
  </si>
  <si>
    <t>37oC</t>
    <phoneticPr fontId="3" type="noConversion"/>
  </si>
  <si>
    <t>台北大學學生資料卡</t>
    <phoneticPr fontId="3" type="noConversion"/>
  </si>
  <si>
    <t>班級</t>
    <phoneticPr fontId="3" type="noConversion"/>
  </si>
  <si>
    <t>企管二</t>
    <phoneticPr fontId="3" type="noConversion"/>
  </si>
  <si>
    <t>學號</t>
    <phoneticPr fontId="3" type="noConversion"/>
  </si>
  <si>
    <t>姓名</t>
    <phoneticPr fontId="3" type="noConversion"/>
  </si>
  <si>
    <t>吳迪</t>
    <phoneticPr fontId="3" type="noConversion"/>
  </si>
  <si>
    <t>性別</t>
    <phoneticPr fontId="3" type="noConversion"/>
  </si>
  <si>
    <t>男</t>
    <phoneticPr fontId="3" type="noConversion"/>
  </si>
  <si>
    <t>地址</t>
    <phoneticPr fontId="3" type="noConversion"/>
  </si>
  <si>
    <t>台北市民生東路三段68號</t>
    <phoneticPr fontId="3" type="noConversion"/>
  </si>
  <si>
    <t>自動換列</t>
    <phoneticPr fontId="3" type="noConversion"/>
  </si>
  <si>
    <t>縮小字型以適合欄寬</t>
    <phoneticPr fontId="3" type="noConversion"/>
  </si>
  <si>
    <t>合併儲存格</t>
    <phoneticPr fontId="3" type="noConversion"/>
  </si>
  <si>
    <t>國立台北大學</t>
    <phoneticPr fontId="3" type="noConversion"/>
  </si>
  <si>
    <t>0度</t>
    <phoneticPr fontId="3" type="noConversion"/>
  </si>
  <si>
    <t>45度</t>
    <phoneticPr fontId="3" type="noConversion"/>
  </si>
  <si>
    <t>90度</t>
    <phoneticPr fontId="3" type="noConversion"/>
  </si>
  <si>
    <t>-45度</t>
    <phoneticPr fontId="3" type="noConversion"/>
  </si>
  <si>
    <t>-90度</t>
    <phoneticPr fontId="3" type="noConversion"/>
  </si>
  <si>
    <t>垂直</t>
    <phoneticPr fontId="3" type="noConversion"/>
  </si>
  <si>
    <t>上至下</t>
    <phoneticPr fontId="3" type="noConversion"/>
  </si>
  <si>
    <t>下至上</t>
    <phoneticPr fontId="3" type="noConversion"/>
  </si>
  <si>
    <t>靠左對齊</t>
    <phoneticPr fontId="3" type="noConversion"/>
  </si>
  <si>
    <t>增加縮排</t>
    <phoneticPr fontId="3" type="noConversion"/>
  </si>
  <si>
    <t>電話(七碼)</t>
    <phoneticPr fontId="3" type="noConversion"/>
  </si>
  <si>
    <t>電話(八碼)</t>
    <phoneticPr fontId="3" type="noConversion"/>
  </si>
  <si>
    <t>國字大寫1</t>
    <phoneticPr fontId="3" type="noConversion"/>
  </si>
  <si>
    <r>
      <t>國字大寫2</t>
    </r>
    <r>
      <rPr>
        <b/>
        <sz val="12"/>
        <rFont val="Times New Roman"/>
        <family val="1"/>
      </rPr>
      <t/>
    </r>
  </si>
  <si>
    <r>
      <t>國字大寫3</t>
    </r>
    <r>
      <rPr>
        <b/>
        <sz val="12"/>
        <rFont val="Times New Roman"/>
        <family val="1"/>
      </rPr>
      <t/>
    </r>
  </si>
  <si>
    <t>品名</t>
    <phoneticPr fontId="3" type="noConversion"/>
  </si>
  <si>
    <t>單價</t>
    <phoneticPr fontId="3" type="noConversion"/>
  </si>
  <si>
    <t>1位</t>
    <phoneticPr fontId="3" type="noConversion"/>
  </si>
  <si>
    <t>2位</t>
    <phoneticPr fontId="3" type="noConversion"/>
  </si>
  <si>
    <t>2位</t>
  </si>
  <si>
    <t>3位</t>
  </si>
  <si>
    <t>4位</t>
  </si>
  <si>
    <t>5位</t>
  </si>
  <si>
    <t>加AM/PM</t>
    <phoneticPr fontId="5" type="noConversion"/>
  </si>
  <si>
    <t>加a/p</t>
    <phoneticPr fontId="5" type="noConversion"/>
  </si>
  <si>
    <t>不補0加"時分"</t>
    <phoneticPr fontId="5" type="noConversion"/>
  </si>
  <si>
    <t xml:space="preserve">  &lt;--設定同於C欄之格式</t>
    <phoneticPr fontId="3" type="noConversion"/>
  </si>
  <si>
    <t>改.號</t>
    <phoneticPr fontId="5" type="noConversion"/>
  </si>
  <si>
    <t>改國曆</t>
    <phoneticPr fontId="5" type="noConversion"/>
  </si>
  <si>
    <t>加民字</t>
    <phoneticPr fontId="5" type="noConversion"/>
  </si>
  <si>
    <t xml:space="preserve">  &lt;--設定同於B欄之格式</t>
    <phoneticPr fontId="3" type="noConversion"/>
  </si>
  <si>
    <t>*$填滿</t>
    <phoneticPr fontId="3" type="noConversion"/>
  </si>
  <si>
    <t>會計1</t>
    <phoneticPr fontId="3" type="noConversion"/>
  </si>
  <si>
    <t>原值</t>
    <phoneticPr fontId="3" type="noConversion"/>
  </si>
  <si>
    <t>$填滿</t>
    <phoneticPr fontId="3" type="noConversion"/>
  </si>
  <si>
    <t>會計1</t>
    <phoneticPr fontId="3" type="noConversion"/>
  </si>
  <si>
    <t>會計</t>
    <phoneticPr fontId="3" type="noConversion"/>
  </si>
  <si>
    <t>＄樣式</t>
    <phoneticPr fontId="3" type="noConversion"/>
  </si>
  <si>
    <t>原距離</t>
    <phoneticPr fontId="5" type="noConversion"/>
  </si>
  <si>
    <t>距離</t>
    <phoneticPr fontId="5" type="noConversion"/>
  </si>
  <si>
    <t>姓名</t>
    <phoneticPr fontId="3" type="noConversion"/>
  </si>
  <si>
    <t>成績</t>
    <phoneticPr fontId="5" type="noConversion"/>
  </si>
  <si>
    <t>林美珍</t>
    <phoneticPr fontId="3" type="noConversion"/>
  </si>
  <si>
    <t>林美燕</t>
    <phoneticPr fontId="3" type="noConversion"/>
  </si>
  <si>
    <t>何思涵</t>
    <phoneticPr fontId="3" type="noConversion"/>
  </si>
  <si>
    <t>陳凱瑜</t>
    <phoneticPr fontId="3" type="noConversion"/>
  </si>
  <si>
    <t>陳倍祥</t>
    <phoneticPr fontId="3" type="noConversion"/>
  </si>
  <si>
    <t>劉銘川</t>
    <phoneticPr fontId="3" type="noConversion"/>
  </si>
  <si>
    <t>黃怡媚</t>
    <phoneticPr fontId="3" type="noConversion"/>
  </si>
  <si>
    <t>業績</t>
    <phoneticPr fontId="5" type="noConversion"/>
  </si>
  <si>
    <t>實際值</t>
    <phoneticPr fontId="5" type="noConversion"/>
  </si>
  <si>
    <t>單位：仟</t>
    <phoneticPr fontId="5" type="noConversion"/>
  </si>
  <si>
    <t>改為以仟為單位、加千分位、固定一位小數、負值以紅色加括號顯示</t>
    <phoneticPr fontId="5" type="noConversion"/>
  </si>
  <si>
    <t>以1為單位</t>
    <phoneticPr fontId="3" type="noConversion"/>
  </si>
  <si>
    <t>以千為單位</t>
    <phoneticPr fontId="3" type="noConversion"/>
  </si>
  <si>
    <t>尾部加"千"</t>
    <phoneticPr fontId="3" type="noConversion"/>
  </si>
  <si>
    <t>以百萬為單位</t>
    <phoneticPr fontId="3" type="noConversion"/>
  </si>
  <si>
    <t>學號</t>
    <phoneticPr fontId="5" type="noConversion"/>
  </si>
  <si>
    <t>3A</t>
    <phoneticPr fontId="5" type="noConversion"/>
  </si>
  <si>
    <t>無作業</t>
    <phoneticPr fontId="5" type="noConversion"/>
  </si>
  <si>
    <t>缺報告</t>
    <phoneticPr fontId="5" type="noConversion"/>
  </si>
  <si>
    <t>加千分位，負值改紅色加括號，不控制0及字串顯示方式</t>
    <phoneticPr fontId="3" type="noConversion"/>
  </si>
  <si>
    <t>續將0改"N/A"，字串左右加*號</t>
    <phoneticPr fontId="3" type="noConversion"/>
  </si>
  <si>
    <t>12c3</t>
    <phoneticPr fontId="3" type="noConversion"/>
  </si>
  <si>
    <t>25a1</t>
    <phoneticPr fontId="3" type="noConversion"/>
  </si>
  <si>
    <t>無控制</t>
    <phoneticPr fontId="3" type="noConversion"/>
  </si>
  <si>
    <t>左右加*號</t>
    <phoneticPr fontId="3" type="noConversion"/>
  </si>
  <si>
    <t>0改-號</t>
    <phoneticPr fontId="3" type="noConversion"/>
  </si>
  <si>
    <t>0改"Zero"</t>
    <phoneticPr fontId="3" type="noConversion"/>
  </si>
  <si>
    <t>0改"N/A"</t>
    <phoneticPr fontId="3" type="noConversion"/>
  </si>
  <si>
    <t>隱藏0</t>
    <phoneticPr fontId="3" type="noConversion"/>
  </si>
  <si>
    <t>售價</t>
    <phoneticPr fontId="3" type="noConversion"/>
  </si>
  <si>
    <t>成本</t>
    <phoneticPr fontId="3" type="noConversion"/>
  </si>
  <si>
    <t>加入"元"</t>
    <phoneticPr fontId="3" type="noConversion"/>
  </si>
  <si>
    <t>加入"新台幣"及"元"</t>
    <phoneticPr fontId="3" type="noConversion"/>
  </si>
  <si>
    <t>¥</t>
    <phoneticPr fontId="3" type="noConversion"/>
  </si>
  <si>
    <t>￡</t>
    <phoneticPr fontId="3" type="noConversion"/>
  </si>
  <si>
    <t>數值格式</t>
    <phoneticPr fontId="3" type="noConversion"/>
  </si>
  <si>
    <t>貨幣格式</t>
    <phoneticPr fontId="3" type="noConversion"/>
  </si>
  <si>
    <t>格式#,##0.0</t>
    <phoneticPr fontId="3" type="noConversion"/>
  </si>
  <si>
    <t>格式#,###.#</t>
    <phoneticPr fontId="3" type="noConversion"/>
  </si>
  <si>
    <t>原內容</t>
    <phoneticPr fontId="5" type="noConversion"/>
  </si>
  <si>
    <t>設定後</t>
    <phoneticPr fontId="5" type="noConversion"/>
  </si>
  <si>
    <t>原內容</t>
    <phoneticPr fontId="3" type="noConversion"/>
  </si>
  <si>
    <t>使用0.00格式</t>
    <phoneticPr fontId="3" type="noConversion"/>
  </si>
  <si>
    <t>使用.0格式</t>
    <phoneticPr fontId="3" type="noConversion"/>
  </si>
  <si>
    <t>使用0000格式</t>
    <phoneticPr fontId="3" type="noConversion"/>
  </si>
  <si>
    <t>無法對齊</t>
    <phoneticPr fontId="3" type="noConversion"/>
  </si>
  <si>
    <t>個位數對齊</t>
    <phoneticPr fontId="3" type="noConversion"/>
  </si>
  <si>
    <t>0;[紅色](0)</t>
    <phoneticPr fontId="3" type="noConversion"/>
  </si>
  <si>
    <t>0_);[紅色](0)</t>
    <phoneticPr fontId="3" type="noConversion"/>
  </si>
  <si>
    <t>依要求設定格式</t>
    <phoneticPr fontId="3" type="noConversion"/>
  </si>
  <si>
    <t>兩位小數、千分位、負值紅色加括號</t>
    <phoneticPr fontId="3" type="noConversion"/>
  </si>
  <si>
    <t>一位小數、無千分位、負值加負號</t>
    <phoneticPr fontId="3" type="noConversion"/>
  </si>
  <si>
    <t>零位小數、千分位、負值加括號而已</t>
    <phoneticPr fontId="3" type="noConversion"/>
  </si>
  <si>
    <t>將下列數字調整為固定兩位小數</t>
    <phoneticPr fontId="3" type="noConversion"/>
  </si>
  <si>
    <t>將下列數字調整為固定0位小數</t>
    <phoneticPr fontId="3" type="noConversion"/>
  </si>
  <si>
    <t>正值藍色負值紅色加括號</t>
    <phoneticPr fontId="3" type="noConversion"/>
  </si>
  <si>
    <t>以設定格式化條件</t>
    <phoneticPr fontId="3" type="noConversion"/>
  </si>
  <si>
    <t>以字型色彩鈕及「格式/儲存格」</t>
    <phoneticPr fontId="3" type="noConversion"/>
  </si>
  <si>
    <t>正值藍色負值紅色</t>
    <phoneticPr fontId="3" type="noConversion"/>
  </si>
  <si>
    <t>於下一列輸入下示內容</t>
    <phoneticPr fontId="3" type="noConversion"/>
  </si>
  <si>
    <t>123.45</t>
    <phoneticPr fontId="3" type="noConversion"/>
  </si>
  <si>
    <t>1234567890</t>
    <phoneticPr fontId="3" type="noConversion"/>
  </si>
  <si>
    <t>1234.567896</t>
    <phoneticPr fontId="3" type="noConversion"/>
  </si>
  <si>
    <t>.25</t>
    <phoneticPr fontId="3" type="noConversion"/>
  </si>
  <si>
    <t>1/2</t>
    <phoneticPr fontId="3" type="noConversion"/>
  </si>
  <si>
    <t>國民黨</t>
    <phoneticPr fontId="3" type="noConversion"/>
  </si>
  <si>
    <t>親民黨</t>
    <phoneticPr fontId="5" type="noConversion"/>
  </si>
  <si>
    <t>新黨</t>
    <phoneticPr fontId="3" type="noConversion"/>
  </si>
  <si>
    <t>得票率</t>
    <phoneticPr fontId="3" type="noConversion"/>
  </si>
  <si>
    <t>學號</t>
    <phoneticPr fontId="3" type="noConversion"/>
  </si>
  <si>
    <t>吳迪</t>
    <phoneticPr fontId="3" type="noConversion"/>
  </si>
  <si>
    <t>台北市民生東路三段68號</t>
    <phoneticPr fontId="3" type="noConversion"/>
  </si>
  <si>
    <r>
      <t>X</t>
    </r>
    <r>
      <rPr>
        <vertAlign val="superscript"/>
        <sz val="12"/>
        <rFont val="新細明體"/>
        <family val="1"/>
        <charset val="136"/>
        <scheme val="minor"/>
      </rPr>
      <t>2</t>
    </r>
  </si>
  <si>
    <r>
      <t>X</t>
    </r>
    <r>
      <rPr>
        <vertAlign val="subscript"/>
        <sz val="12"/>
        <rFont val="新細明體"/>
        <family val="1"/>
        <charset val="136"/>
        <scheme val="minor"/>
      </rPr>
      <t>1</t>
    </r>
  </si>
  <si>
    <r>
      <t>$*填滿</t>
    </r>
    <r>
      <rPr>
        <sz val="12"/>
        <rFont val="新細明體"/>
        <family val="1"/>
        <charset val="136"/>
      </rPr>
      <t/>
    </r>
    <phoneticPr fontId="5" type="noConversion"/>
  </si>
  <si>
    <r>
      <t>**填滿</t>
    </r>
    <r>
      <rPr>
        <sz val="12"/>
        <rFont val="新細明體"/>
        <family val="1"/>
        <charset val="136"/>
      </rPr>
      <t/>
    </r>
    <phoneticPr fontId="5" type="noConversion"/>
  </si>
  <si>
    <r>
      <t>37</t>
    </r>
    <r>
      <rPr>
        <vertAlign val="superscript"/>
        <sz val="12"/>
        <rFont val="新細明體"/>
        <family val="1"/>
        <charset val="136"/>
        <scheme val="minor"/>
      </rPr>
      <t>o</t>
    </r>
    <r>
      <rPr>
        <sz val="12"/>
        <rFont val="新細明體"/>
        <family val="1"/>
        <charset val="136"/>
        <scheme val="minor"/>
      </rPr>
      <t>C</t>
    </r>
    <phoneticPr fontId="3" type="noConversion"/>
  </si>
  <si>
    <t xml:space="preserve">         地區與性別
年度</t>
    <phoneticPr fontId="3" type="noConversion"/>
  </si>
  <si>
    <r>
      <rPr>
        <b/>
        <i/>
        <sz val="12"/>
        <color theme="3" tint="0.39997558519241921"/>
        <rFont val="新細明體"/>
        <family val="1"/>
        <charset val="136"/>
        <scheme val="minor"/>
      </rPr>
      <t>藍色粗斜體新細明體12點</t>
    </r>
    <r>
      <rPr>
        <sz val="12"/>
        <rFont val="新細明體"/>
        <family val="1"/>
        <charset val="136"/>
        <scheme val="minor"/>
      </rPr>
      <t>、</t>
    </r>
    <r>
      <rPr>
        <sz val="16"/>
        <color rgb="FFFF0000"/>
        <rFont val="標楷體"/>
        <family val="4"/>
        <charset val="136"/>
      </rPr>
      <t>紅色標楷體16點</t>
    </r>
    <phoneticPr fontId="3" type="noConversion" alignment="distributed"/>
  </si>
  <si>
    <t xml:space="preserve">                    地區
            性別
年度</t>
    <phoneticPr fontId="3" type="noConversion"/>
  </si>
  <si>
    <t>家用電話</t>
    <phoneticPr fontId="5" type="noConversion"/>
  </si>
  <si>
    <t>行動電話</t>
    <phoneticPr fontId="5" type="noConversion"/>
  </si>
  <si>
    <t>123456789012345</t>
    <phoneticPr fontId="3" type="noConversion"/>
  </si>
  <si>
    <t>2011年</t>
    <phoneticPr fontId="3" type="noConversion"/>
  </si>
  <si>
    <t>2012年</t>
  </si>
  <si>
    <t>2012年</t>
    <phoneticPr fontId="3" type="noConversion"/>
  </si>
  <si>
    <t>*$#,##0</t>
  </si>
  <si>
    <t>重複$</t>
    <phoneticPr fontId="3" type="noConversion"/>
  </si>
  <si>
    <t>特殊格式</t>
  </si>
  <si>
    <t>練習</t>
    <phoneticPr fontId="3" type="noConversion"/>
  </si>
  <si>
    <t>日圓及英鎊</t>
  </si>
  <si>
    <t>正負格式</t>
    <phoneticPr fontId="3" type="noConversion"/>
  </si>
  <si>
    <t>藍色五位數不足前面補0</t>
  </si>
  <si>
    <r>
      <t xml:space="preserve"> 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 =C1-C2</t>
    </r>
    <phoneticPr fontId="3" type="noConversion"/>
  </si>
  <si>
    <r>
      <t xml:space="preserve">   </t>
    </r>
    <r>
      <rPr>
        <sz val="12"/>
        <rFont val="細明體"/>
        <family val="3"/>
        <charset val="136"/>
      </rPr>
      <t>←</t>
    </r>
    <r>
      <rPr>
        <sz val="12"/>
        <rFont val="Times New Roman"/>
        <family val="1"/>
      </rPr>
      <t xml:space="preserve">  =B13-B14</t>
    </r>
    <phoneticPr fontId="3" type="noConversion"/>
  </si>
  <si>
    <r>
      <t xml:space="preserve">=if(c1&gt;c2, </t>
    </r>
    <r>
      <rPr>
        <b/>
        <shadow/>
        <sz val="12"/>
        <rFont val="Arial"/>
        <family val="2"/>
      </rPr>
      <t>“</t>
    </r>
    <r>
      <rPr>
        <b/>
        <shadow/>
        <sz val="12"/>
        <rFont val="新細明體"/>
        <family val="1"/>
        <charset val="136"/>
      </rPr>
      <t>賺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, </t>
    </r>
    <r>
      <rPr>
        <b/>
        <shadow/>
        <sz val="12"/>
        <rFont val="Arial"/>
        <family val="2"/>
      </rPr>
      <t>”</t>
    </r>
    <r>
      <rPr>
        <b/>
        <shadow/>
        <sz val="12"/>
        <rFont val="新細明體"/>
        <family val="1"/>
        <charset val="136"/>
      </rPr>
      <t>賠</t>
    </r>
    <r>
      <rPr>
        <b/>
        <shadow/>
        <sz val="12"/>
        <rFont val="Arial"/>
        <family val="2"/>
      </rPr>
      <t>”</t>
    </r>
    <r>
      <rPr>
        <b/>
        <shadow/>
        <sz val="12"/>
        <rFont val="Tahoma"/>
        <family val="2"/>
      </rPr>
      <t xml:space="preserve">) </t>
    </r>
    <phoneticPr fontId="3" type="noConversion"/>
  </si>
  <si>
    <t>[藍色]"賺"$#,##0;[紅色]"賠"$#,##0</t>
  </si>
  <si>
    <t>練習</t>
    <phoneticPr fontId="3" type="noConversion"/>
  </si>
  <si>
    <t>生日</t>
    <phoneticPr fontId="5" type="noConversion"/>
  </si>
  <si>
    <t>日期格式</t>
  </si>
  <si>
    <t>時間格式</t>
  </si>
  <si>
    <t>練習</t>
    <phoneticPr fontId="3" type="noConversion"/>
  </si>
  <si>
    <t>新台幣#,##0.0"元"</t>
  </si>
  <si>
    <t xml:space="preserve">控制0值的顯示方式。如：
 #,##0_);[紅色](#,##0);"   -   "
</t>
    <phoneticPr fontId="3" type="noConversion"/>
  </si>
  <si>
    <r>
      <t>#,##0_);[</t>
    </r>
    <r>
      <rPr>
        <sz val="12"/>
        <color rgb="FFC00000"/>
        <rFont val="新細明體"/>
        <family val="1"/>
        <charset val="136"/>
      </rPr>
      <t>紅色</t>
    </r>
    <r>
      <rPr>
        <sz val="12"/>
        <color rgb="FFC00000"/>
        <rFont val="Calibri"/>
        <family val="2"/>
      </rPr>
      <t>](#,##0);"Zero"</t>
    </r>
  </si>
  <si>
    <r>
      <t>#,##0_);[</t>
    </r>
    <r>
      <rPr>
        <sz val="12"/>
        <color rgb="FFC00000"/>
        <rFont val="新細明體"/>
        <family val="1"/>
        <charset val="136"/>
      </rPr>
      <t>紅色</t>
    </r>
    <r>
      <rPr>
        <sz val="12"/>
        <color rgb="FFC00000"/>
        <rFont val="Calibri"/>
        <family val="2"/>
      </rPr>
      <t>](#,##0);" "</t>
    </r>
  </si>
  <si>
    <r>
      <t>#,##0_);[</t>
    </r>
    <r>
      <rPr>
        <sz val="12"/>
        <color rgb="FFC00000"/>
        <rFont val="新細明體"/>
        <family val="1"/>
        <charset val="136"/>
      </rPr>
      <t>紅色</t>
    </r>
    <r>
      <rPr>
        <sz val="12"/>
        <color rgb="FFC00000"/>
        <rFont val="Calibri"/>
        <family val="2"/>
      </rPr>
      <t>](#,##0);</t>
    </r>
  </si>
  <si>
    <r>
      <t>而要求將</t>
    </r>
    <r>
      <rPr>
        <sz val="12"/>
        <color rgb="FF000000"/>
        <rFont val="Calibri"/>
        <family val="2"/>
      </rPr>
      <t>0</t>
    </r>
    <r>
      <rPr>
        <sz val="12"/>
        <color rgb="FF000000"/>
        <rFont val="新細明體"/>
        <family val="1"/>
        <charset val="136"/>
      </rPr>
      <t>隱藏：</t>
    </r>
    <phoneticPr fontId="3" type="noConversion"/>
  </si>
  <si>
    <r>
      <t>•</t>
    </r>
    <r>
      <rPr>
        <sz val="12"/>
        <color rgb="FF000000"/>
        <rFont val="新細明體"/>
        <family val="1"/>
        <charset val="136"/>
      </rPr>
      <t>若表中的</t>
    </r>
    <r>
      <rPr>
        <sz val="12"/>
        <color rgb="FF000000"/>
        <rFont val="Calibri"/>
        <family val="2"/>
      </rPr>
      <t>0</t>
    </r>
    <r>
      <rPr>
        <sz val="12"/>
        <color rgb="FF000000"/>
        <rFont val="新細明體"/>
        <family val="1"/>
        <charset val="136"/>
      </rPr>
      <t>很多，也可將</t>
    </r>
    <r>
      <rPr>
        <sz val="12"/>
        <color rgb="FF000000"/>
        <rFont val="Calibri"/>
        <family val="2"/>
      </rPr>
      <t>0</t>
    </r>
    <r>
      <rPr>
        <sz val="12"/>
        <color rgb="FF000000"/>
        <rFont val="新細明體"/>
        <family val="1"/>
        <charset val="136"/>
      </rPr>
      <t>值隱藏起來</t>
    </r>
    <phoneticPr fontId="3" type="noConversion"/>
  </si>
  <si>
    <t>•要求顯示空白；或直接省略其定義內容，但分號不可省：</t>
    <phoneticPr fontId="3" type="noConversion"/>
  </si>
  <si>
    <r>
      <t>•</t>
    </r>
    <r>
      <rPr>
        <sz val="12"/>
        <color rgb="FFC00000"/>
        <rFont val="Calibri"/>
        <family val="2"/>
      </rPr>
      <t>#,##0_);[</t>
    </r>
    <r>
      <rPr>
        <sz val="12"/>
        <color rgb="FFC00000"/>
        <rFont val="新細明體"/>
        <family val="1"/>
        <charset val="136"/>
      </rPr>
      <t>紅色</t>
    </r>
    <r>
      <rPr>
        <sz val="12"/>
        <color rgb="FFC00000"/>
        <rFont val="Calibri"/>
        <family val="2"/>
      </rPr>
      <t>](#,##0;”</t>
    </r>
    <r>
      <rPr>
        <sz val="12"/>
        <color rgb="FFC00000"/>
        <rFont val="新細明體"/>
        <family val="1"/>
        <charset val="136"/>
      </rPr>
      <t>缺考</t>
    </r>
    <r>
      <rPr>
        <sz val="12"/>
        <color rgb="FFC00000"/>
        <rFont val="Calibri"/>
        <family val="2"/>
      </rPr>
      <t>”; );</t>
    </r>
    <r>
      <rPr>
        <sz val="12"/>
        <color rgb="FFC00000"/>
        <rFont val="新細明體"/>
        <family val="1"/>
        <charset val="136"/>
      </rPr>
      <t>藍色</t>
    </r>
  </si>
  <si>
    <r>
      <t>•</t>
    </r>
    <r>
      <rPr>
        <sz val="12"/>
        <color rgb="FF000000"/>
        <rFont val="新細明體"/>
        <family val="1"/>
        <charset val="136"/>
      </rPr>
      <t>將工作表中之</t>
    </r>
    <r>
      <rPr>
        <sz val="12"/>
        <color rgb="FF000000"/>
        <rFont val="Calibri"/>
        <family val="2"/>
      </rPr>
      <t>0</t>
    </r>
    <r>
      <rPr>
        <sz val="12"/>
        <color rgb="FF000000"/>
        <rFont val="新細明體"/>
        <family val="1"/>
        <charset val="136"/>
      </rPr>
      <t>值，改為顯示藍色之</t>
    </r>
    <r>
      <rPr>
        <sz val="12"/>
        <color rgb="FF000000"/>
        <rFont val="Calibri"/>
        <family val="2"/>
      </rPr>
      <t>"</t>
    </r>
    <r>
      <rPr>
        <sz val="12"/>
        <color rgb="FF000000"/>
        <rFont val="新細明體"/>
        <family val="1"/>
        <charset val="136"/>
      </rPr>
      <t>缺考</t>
    </r>
    <r>
      <rPr>
        <sz val="12"/>
        <color rgb="FF000000"/>
        <rFont val="Calibri"/>
        <family val="2"/>
      </rPr>
      <t>"</t>
    </r>
    <r>
      <rPr>
        <sz val="12"/>
        <color rgb="FF000000"/>
        <rFont val="新細明體"/>
        <family val="1"/>
        <charset val="136"/>
      </rPr>
      <t>字串</t>
    </r>
    <phoneticPr fontId="3" type="noConversion"/>
  </si>
  <si>
    <r>
      <t>#,##0_);(#,##0);"N/A";[</t>
    </r>
    <r>
      <rPr>
        <sz val="12"/>
        <color rgb="FFC00000"/>
        <rFont val="新細明體"/>
        <family val="1"/>
        <charset val="136"/>
      </rPr>
      <t>紅色</t>
    </r>
    <r>
      <rPr>
        <sz val="12"/>
        <color rgb="FFC00000"/>
        <rFont val="Calibri"/>
        <family val="2"/>
      </rPr>
      <t>]"***"@"***"</t>
    </r>
  </si>
  <si>
    <r>
      <t>@</t>
    </r>
    <r>
      <rPr>
        <sz val="12"/>
        <color rgb="FF000000"/>
        <rFont val="新細明體"/>
        <family val="1"/>
        <charset val="136"/>
      </rPr>
      <t>字元之作用為顯示原字串內容，故此式之第四組格式設定，將於原字串之左右加上一串星號並改為紅色，以提醒使用者已輸入非數值之字串資料：</t>
    </r>
  </si>
  <si>
    <r>
      <t>•</t>
    </r>
    <r>
      <rPr>
        <sz val="12"/>
        <color rgb="FF0070C0"/>
        <rFont val="新細明體"/>
        <family val="1"/>
        <charset val="136"/>
      </rPr>
      <t>格式設定：正值</t>
    </r>
    <r>
      <rPr>
        <sz val="12"/>
        <color rgb="FF0070C0"/>
        <rFont val="Calibri"/>
        <family val="2"/>
      </rPr>
      <t>;</t>
    </r>
    <r>
      <rPr>
        <sz val="12"/>
        <color rgb="FF0070C0"/>
        <rFont val="新細明體"/>
        <family val="1"/>
        <charset val="136"/>
      </rPr>
      <t>負值</t>
    </r>
    <r>
      <rPr>
        <sz val="12"/>
        <color rgb="FF0070C0"/>
        <rFont val="Calibri"/>
        <family val="2"/>
      </rPr>
      <t>;0</t>
    </r>
    <r>
      <rPr>
        <sz val="12"/>
        <color rgb="FF0070C0"/>
        <rFont val="新細明體"/>
        <family val="1"/>
        <charset val="136"/>
      </rPr>
      <t>值之格式</t>
    </r>
    <r>
      <rPr>
        <sz val="12"/>
        <color rgb="FF0070C0"/>
        <rFont val="Calibri"/>
        <family val="2"/>
      </rPr>
      <t>;</t>
    </r>
    <r>
      <rPr>
        <sz val="12"/>
        <color rgb="FF0070C0"/>
        <rFont val="新細明體"/>
        <family val="1"/>
        <charset val="136"/>
      </rPr>
      <t>字串內容之顯示結果（</t>
    </r>
    <r>
      <rPr>
        <sz val="12"/>
        <color rgb="FF0070C0"/>
        <rFont val="Calibri"/>
        <family val="2"/>
      </rPr>
      <t>@</t>
    </r>
    <r>
      <rPr>
        <sz val="12"/>
        <color rgb="FF0070C0"/>
        <rFont val="新細明體"/>
        <family val="1"/>
        <charset val="136"/>
      </rPr>
      <t>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</si>
</sst>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6">
    <numFmt numFmtId="176" formatCode="_(* #,##0.00_);_(* \(#,##0.00\);_(* &quot;-&quot;??_);_(@_)"/>
    <numFmt numFmtId="177" formatCode="#,##0.00_);[Red]\(#,##0.00\)"/>
    <numFmt numFmtId="178" formatCode="0.0_ "/>
    <numFmt numFmtId="179" formatCode="#,##0_);\(#,##0\)"/>
    <numFmt numFmtId="180" formatCode="0.00_ "/>
    <numFmt numFmtId="181" formatCode="0;_뀀"/>
    <numFmt numFmtId="182" formatCode="[Blue]0.0_);[Red]\(0.0\)"/>
    <numFmt numFmtId="183" formatCode="0;[Red]\(0\)"/>
    <numFmt numFmtId="184" formatCode="0_);[Red]\(0\)"/>
    <numFmt numFmtId="185" formatCode=".0"/>
    <numFmt numFmtId="186" formatCode="0000"/>
    <numFmt numFmtId="187" formatCode="#,##0.0"/>
    <numFmt numFmtId="188" formatCode="#,###.#"/>
    <numFmt numFmtId="189" formatCode="#,##0.0_);[Red]\(#,##0.0\)"/>
    <numFmt numFmtId="190" formatCode="&quot;$&quot;#,##0.0_);[Red]\(&quot;$&quot;#,##0.0\)"/>
    <numFmt numFmtId="191" formatCode="_(&quot;$&quot;* #,##0.00_);_(&quot;$&quot;* \(#,##0.00\);_(&quot;$&quot;* &quot;-&quot;??_);_(@_)"/>
    <numFmt numFmtId="192" formatCode="_(&quot;$&quot;* #,##0.0_);_(&quot;$&quot;* \(#,##0.0\);_(&quot;$&quot;* &quot;-&quot;??_);_(@_)"/>
    <numFmt numFmtId="193" formatCode="#,##0.0&quot;元&quot;"/>
    <numFmt numFmtId="194" formatCode="&quot;新台幣&quot;#,##0.0&quot;元&quot;"/>
    <numFmt numFmtId="195" formatCode="#,##0_);[Red]\(#,##0\);&quot;   -   &quot;"/>
    <numFmt numFmtId="196" formatCode="#,##0_);[Red]\(#,##0\);&quot;Zero&quot;"/>
    <numFmt numFmtId="197" formatCode="#,##0_);[Red]\(#,##0\);&quot;N/A&quot;"/>
    <numFmt numFmtId="198" formatCode="#,##0_);[Red]\(#,##0\);"/>
    <numFmt numFmtId="199" formatCode="0.0E+00"/>
    <numFmt numFmtId="200" formatCode="#,##0_);[Red]\(#,##0\)"/>
    <numFmt numFmtId="201" formatCode="#,##0_);\(#,##0\);&quot;N/A&quot;;[Red]&quot;***&quot;@&quot;***&quot;"/>
    <numFmt numFmtId="202" formatCode="0.0,"/>
    <numFmt numFmtId="203" formatCode="0.0,&quot;千&quot;"/>
    <numFmt numFmtId="204" formatCode="0,,&quot;百萬元&quot;"/>
    <numFmt numFmtId="205" formatCode="[Blue][&gt;=60]0;[Red][&lt;60]General;General"/>
    <numFmt numFmtId="206" formatCode="[Blue][&gt;=1000000]0.0,,&quot;百萬&quot;;[&gt;=1000]0.0,&quot;仟元&quot;;[Red]0.0&quot;元整&quot;"/>
    <numFmt numFmtId="207" formatCode="_-* #,##0_-;\-* #,##0_-;_-* &quot;-&quot;??_-;_-@_-"/>
    <numFmt numFmtId="208" formatCode="_-&quot;$&quot;* #,##0.0_-;\-&quot;$&quot;* #,##0.0_-;_-&quot;$&quot;* &quot;-&quot;?_-;_-@_-"/>
    <numFmt numFmtId="209" formatCode="*$#,##0"/>
    <numFmt numFmtId="210" formatCode="yyyy/m/d;@"/>
    <numFmt numFmtId="211" formatCode="[$-404]gge&quot;年&quot;m&quot;月&quot;d&quot;日&quot;"/>
    <numFmt numFmtId="212" formatCode="[DBNum1][$-404]e&quot;年&quot;m&quot;月&quot;d&quot;日&quot;"/>
    <numFmt numFmtId="213" formatCode="mm/dd/yy"/>
    <numFmt numFmtId="214" formatCode="[DBNum1][$-404]ggge&quot;年&quot;m&quot;月&quot;d&quot;日&quot;"/>
    <numFmt numFmtId="215" formatCode="m&quot;月&quot;d&quot;日&quot;"/>
    <numFmt numFmtId="216" formatCode="aaaa"/>
    <numFmt numFmtId="217" formatCode="aaa"/>
    <numFmt numFmtId="218" formatCode="h:mm:ss"/>
    <numFmt numFmtId="219" formatCode="h:mm:ss;@"/>
    <numFmt numFmtId="220" formatCode="h:mm\ AM/PM"/>
    <numFmt numFmtId="221" formatCode="h&quot;時&quot;mm&quot;分&quot;"/>
    <numFmt numFmtId="222" formatCode="yyyy/m/d\ h:mm"/>
    <numFmt numFmtId="223" formatCode="yyyy/m/d\ h:mm\ AM/PM"/>
    <numFmt numFmtId="224" formatCode="h&quot;時&quot;mm&quot;分&quot;ss&quot;秒&quot;"/>
    <numFmt numFmtId="225" formatCode="上午/下午h&quot;時&quot;mm&quot;分&quot;ss&quot;秒&quot;"/>
    <numFmt numFmtId="226" formatCode="h:mm"/>
    <numFmt numFmtId="227" formatCode="0.0%"/>
    <numFmt numFmtId="228" formatCode="#\ ???/???"/>
    <numFmt numFmtId="229" formatCode="#\ ????/????"/>
    <numFmt numFmtId="230" formatCode="#\ ?????/?????"/>
    <numFmt numFmtId="231" formatCode="000"/>
    <numFmt numFmtId="232" formatCode="0000000\-0"/>
    <numFmt numFmtId="233" formatCode="[&lt;=9999999]###\-####;\(0#\)\ ###\-####"/>
    <numFmt numFmtId="234" formatCode="[&lt;=99999999]####\-####;\(0#\)\ ####\-####"/>
    <numFmt numFmtId="235" formatCode="[&gt;99999999]0000\-000\-000;000\-000\-000"/>
    <numFmt numFmtId="236" formatCode="[DBNum1][$-404]General"/>
    <numFmt numFmtId="237" formatCode="[DBNum2][$-404]General"/>
    <numFmt numFmtId="238" formatCode="_(* #,##0_);_(* \(#,##0\);_(* &quot;-&quot;_);_(@_)"/>
    <numFmt numFmtId="239" formatCode="[DBNum3][$-404]General"/>
    <numFmt numFmtId="240" formatCode="[Blue]&quot;賺&quot;&quot;$&quot;#,##0;[Red]&quot;賠&quot;&quot;$&quot;#,##0"/>
    <numFmt numFmtId="241" formatCode="#,##0;[Red]\-#,##0;[Blue]&quot;無作業&quot;"/>
  </numFmts>
  <fonts count="40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b/>
      <sz val="12"/>
      <name val="Times New Roman"/>
      <family val="1"/>
    </font>
    <font>
      <sz val="12"/>
      <color indexed="47"/>
      <name val="新細明體"/>
      <family val="1"/>
      <charset val="136"/>
      <scheme val="minor"/>
    </font>
    <font>
      <b/>
      <sz val="9"/>
      <name val="新細明體"/>
      <family val="1"/>
      <charset val="136"/>
      <scheme val="minor"/>
    </font>
    <font>
      <b/>
      <sz val="8"/>
      <name val="新細明體"/>
      <family val="1"/>
      <charset val="136"/>
      <scheme val="minor"/>
    </font>
    <font>
      <u/>
      <sz val="12"/>
      <name val="新細明體"/>
      <family val="1"/>
      <charset val="136"/>
      <scheme val="minor"/>
    </font>
    <font>
      <u val="double"/>
      <sz val="12"/>
      <name val="新細明體"/>
      <family val="1"/>
      <charset val="136"/>
      <scheme val="minor"/>
    </font>
    <font>
      <u val="singleAccounting"/>
      <sz val="12"/>
      <name val="新細明體"/>
      <family val="1"/>
      <charset val="136"/>
      <scheme val="minor"/>
    </font>
    <font>
      <u val="doubleAccounting"/>
      <sz val="12"/>
      <name val="新細明體"/>
      <family val="1"/>
      <charset val="136"/>
      <scheme val="minor"/>
    </font>
    <font>
      <strike/>
      <sz val="12"/>
      <name val="新細明體"/>
      <family val="1"/>
      <charset val="136"/>
      <scheme val="minor"/>
    </font>
    <font>
      <vertAlign val="superscript"/>
      <sz val="12"/>
      <name val="新細明體"/>
      <family val="1"/>
      <charset val="136"/>
      <scheme val="minor"/>
    </font>
    <font>
      <vertAlign val="subscript"/>
      <sz val="12"/>
      <name val="新細明體"/>
      <family val="1"/>
      <charset val="136"/>
      <scheme val="minor"/>
    </font>
    <font>
      <b/>
      <i/>
      <sz val="12"/>
      <color theme="3" tint="0.39997558519241921"/>
      <name val="新細明體"/>
      <family val="1"/>
      <charset val="136"/>
      <scheme val="minor"/>
    </font>
    <font>
      <sz val="16"/>
      <color rgb="FFFF0000"/>
      <name val="標楷體"/>
      <family val="4"/>
      <charset val="136"/>
    </font>
    <font>
      <sz val="12"/>
      <color rgb="FF3740F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細明體"/>
      <family val="3"/>
      <charset val="136"/>
    </font>
    <font>
      <sz val="12"/>
      <color indexed="10"/>
      <name val="細明體"/>
      <family val="3"/>
      <charset val="136"/>
    </font>
    <font>
      <sz val="12"/>
      <color indexed="10"/>
      <name val="Times New Roman"/>
      <family val="1"/>
    </font>
    <font>
      <b/>
      <shadow/>
      <sz val="12"/>
      <name val="Tahoma"/>
      <family val="2"/>
    </font>
    <font>
      <b/>
      <shadow/>
      <sz val="12"/>
      <name val="Arial"/>
      <family val="2"/>
    </font>
    <font>
      <b/>
      <shadow/>
      <sz val="12"/>
      <name val="新細明體"/>
      <family val="1"/>
      <charset val="136"/>
    </font>
    <font>
      <b/>
      <sz val="12"/>
      <name val="細明體"/>
      <family val="3"/>
      <charset val="136"/>
    </font>
    <font>
      <sz val="12"/>
      <color rgb="FF0070C0"/>
      <name val="新細明體"/>
      <family val="1"/>
      <charset val="136"/>
      <scheme val="minor"/>
    </font>
    <font>
      <sz val="16"/>
      <color rgb="FFC00000"/>
      <name val="Calibri"/>
      <family val="2"/>
    </font>
    <font>
      <sz val="12"/>
      <color rgb="FFC00000"/>
      <name val="Calibri"/>
      <family val="2"/>
    </font>
    <font>
      <sz val="12"/>
      <color rgb="FFC00000"/>
      <name val="新細明體"/>
      <family val="1"/>
      <charset val="136"/>
    </font>
    <font>
      <sz val="12"/>
      <name val="Arial"/>
      <family val="2"/>
    </font>
    <font>
      <sz val="12"/>
      <color rgb="FF000000"/>
      <name val="新細明體"/>
      <family val="1"/>
      <charset val="136"/>
    </font>
    <font>
      <sz val="12"/>
      <color rgb="FF000000"/>
      <name val="Calibri"/>
      <family val="2"/>
    </font>
    <font>
      <sz val="12"/>
      <color rgb="FF0070C0"/>
      <name val="Arial"/>
      <family val="2"/>
    </font>
    <font>
      <sz val="12"/>
      <color rgb="FF0070C0"/>
      <name val="新細明體"/>
      <family val="1"/>
      <charset val="136"/>
    </font>
    <font>
      <sz val="12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ck">
        <color indexed="10"/>
      </left>
      <right style="mediumDashDot">
        <color indexed="12"/>
      </right>
      <top style="thick">
        <color indexed="10"/>
      </top>
      <bottom style="mediumDashDot">
        <color indexed="12"/>
      </bottom>
      <diagonal style="dashDot">
        <color indexed="10"/>
      </diagonal>
    </border>
    <border>
      <left style="mediumDashDot">
        <color indexed="12"/>
      </left>
      <right style="mediumDashDot">
        <color indexed="12"/>
      </right>
      <top style="thick">
        <color indexed="10"/>
      </top>
      <bottom style="mediumDashDot">
        <color indexed="12"/>
      </bottom>
      <diagonal/>
    </border>
    <border>
      <left style="mediumDashDot">
        <color indexed="12"/>
      </left>
      <right style="thick">
        <color indexed="10"/>
      </right>
      <top style="thick">
        <color indexed="10"/>
      </top>
      <bottom style="mediumDashDot">
        <color indexed="12"/>
      </bottom>
      <diagonal/>
    </border>
    <border>
      <left style="thick">
        <color indexed="10"/>
      </left>
      <right style="mediumDashDot">
        <color indexed="12"/>
      </right>
      <top style="mediumDashDot">
        <color indexed="12"/>
      </top>
      <bottom style="mediumDashDot">
        <color indexed="12"/>
      </bottom>
      <diagonal/>
    </border>
    <border>
      <left style="mediumDashDot">
        <color indexed="12"/>
      </left>
      <right style="mediumDashDot">
        <color indexed="12"/>
      </right>
      <top style="mediumDashDot">
        <color indexed="12"/>
      </top>
      <bottom style="mediumDashDot">
        <color indexed="12"/>
      </bottom>
      <diagonal/>
    </border>
    <border>
      <left style="mediumDashDot">
        <color indexed="12"/>
      </left>
      <right style="thick">
        <color indexed="10"/>
      </right>
      <top style="mediumDashDot">
        <color indexed="12"/>
      </top>
      <bottom style="mediumDashDot">
        <color indexed="12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 style="mediumDashDot">
        <color indexed="12"/>
      </right>
      <top style="mediumDashDot">
        <color indexed="12"/>
      </top>
      <bottom style="thick">
        <color indexed="10"/>
      </bottom>
      <diagonal/>
    </border>
    <border>
      <left style="mediumDashDot">
        <color indexed="12"/>
      </left>
      <right style="mediumDashDot">
        <color indexed="12"/>
      </right>
      <top style="mediumDashDot">
        <color indexed="12"/>
      </top>
      <bottom style="thick">
        <color indexed="10"/>
      </bottom>
      <diagonal/>
    </border>
    <border>
      <left style="mediumDashDot">
        <color indexed="12"/>
      </left>
      <right style="thick">
        <color indexed="10"/>
      </right>
      <top style="mediumDashDot">
        <color indexed="12"/>
      </top>
      <bottom style="thick">
        <color indexed="1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Down="1">
      <left style="double">
        <color indexed="10"/>
      </left>
      <right style="thin">
        <color indexed="12"/>
      </right>
      <top style="double">
        <color indexed="10"/>
      </top>
      <bottom style="thin">
        <color indexed="12"/>
      </bottom>
      <diagonal style="thin">
        <color indexed="12"/>
      </diagonal>
    </border>
    <border>
      <left style="thin">
        <color indexed="12"/>
      </left>
      <right style="thin">
        <color indexed="12"/>
      </right>
      <top style="double">
        <color indexed="10"/>
      </top>
      <bottom style="thin">
        <color indexed="12"/>
      </bottom>
      <diagonal/>
    </border>
    <border>
      <left/>
      <right style="double">
        <color indexed="10"/>
      </right>
      <top style="double">
        <color indexed="10"/>
      </top>
      <bottom style="thin">
        <color indexed="12"/>
      </bottom>
      <diagonal/>
    </border>
    <border>
      <left style="double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0"/>
      </right>
      <top style="thin">
        <color indexed="12"/>
      </top>
      <bottom style="thin">
        <color indexed="12"/>
      </bottom>
      <diagonal/>
    </border>
    <border>
      <left style="double">
        <color indexed="10"/>
      </left>
      <right style="thin">
        <color indexed="12"/>
      </right>
      <top/>
      <bottom style="double">
        <color indexed="10"/>
      </bottom>
      <diagonal/>
    </border>
    <border>
      <left style="thin">
        <color indexed="12"/>
      </left>
      <right style="thin">
        <color indexed="12"/>
      </right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1">
    <xf numFmtId="0" fontId="0" fillId="0" borderId="0"/>
    <xf numFmtId="176" fontId="1" fillId="0" borderId="0" applyFont="0" applyFill="0" applyBorder="0" applyAlignment="0" applyProtection="0"/>
    <xf numFmtId="238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4" fillId="0" borderId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0" xfId="6" applyFont="1"/>
    <xf numFmtId="0" fontId="2" fillId="0" borderId="0" xfId="0" quotePrefix="1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distributed" inden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justify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vertical="distributed" textRotation="255"/>
    </xf>
    <xf numFmtId="0" fontId="2" fillId="0" borderId="0" xfId="0" applyFont="1" applyAlignment="1">
      <alignment horizontal="center" textRotation="255"/>
    </xf>
    <xf numFmtId="0" fontId="2" fillId="0" borderId="0" xfId="0" applyFont="1" applyAlignment="1">
      <alignment vertical="top" textRotation="255"/>
    </xf>
    <xf numFmtId="0" fontId="2" fillId="0" borderId="0" xfId="0" applyFont="1" applyAlignment="1">
      <alignment textRotation="45"/>
    </xf>
    <xf numFmtId="0" fontId="2" fillId="0" borderId="0" xfId="0" applyFont="1" applyAlignment="1">
      <alignment textRotation="90"/>
    </xf>
    <xf numFmtId="0" fontId="2" fillId="0" borderId="0" xfId="0" applyFont="1" applyAlignment="1">
      <alignment textRotation="135"/>
    </xf>
    <xf numFmtId="0" fontId="2" fillId="0" borderId="0" xfId="0" applyFont="1" applyAlignment="1">
      <alignment textRotation="180"/>
    </xf>
    <xf numFmtId="0" fontId="2" fillId="0" borderId="0" xfId="0" applyFont="1" applyAlignment="1">
      <alignment shrinkToFit="1"/>
    </xf>
    <xf numFmtId="0" fontId="6" fillId="0" borderId="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0" xfId="0" applyFont="1" applyAlignment="1">
      <alignment textRotation="255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9" applyFont="1">
      <alignment vertical="center"/>
    </xf>
    <xf numFmtId="0" fontId="8" fillId="0" borderId="0" xfId="9" applyFont="1">
      <alignment vertical="center"/>
    </xf>
    <xf numFmtId="0" fontId="2" fillId="0" borderId="1" xfId="0" applyFont="1" applyBorder="1"/>
    <xf numFmtId="0" fontId="2" fillId="0" borderId="30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0" xfId="8" applyFont="1"/>
    <xf numFmtId="0" fontId="2" fillId="0" borderId="0" xfId="0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0" xfId="5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0" fontId="6" fillId="0" borderId="0" xfId="8" applyFont="1" applyBorder="1"/>
    <xf numFmtId="0" fontId="2" fillId="0" borderId="0" xfId="0" quotePrefix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fill"/>
    </xf>
    <xf numFmtId="0" fontId="6" fillId="0" borderId="0" xfId="10" applyFont="1"/>
    <xf numFmtId="0" fontId="6" fillId="0" borderId="0" xfId="10" applyFont="1" applyAlignment="1">
      <alignment horizontal="center"/>
    </xf>
    <xf numFmtId="0" fontId="6" fillId="0" borderId="0" xfId="10" applyFont="1" applyAlignment="1">
      <alignment horizontal="right"/>
    </xf>
    <xf numFmtId="0" fontId="2" fillId="0" borderId="0" xfId="10" applyFont="1"/>
    <xf numFmtId="238" fontId="2" fillId="0" borderId="0" xfId="2" applyFont="1"/>
    <xf numFmtId="231" fontId="2" fillId="0" borderId="0" xfId="0" applyNumberFormat="1" applyFont="1"/>
    <xf numFmtId="232" fontId="2" fillId="0" borderId="0" xfId="0" applyNumberFormat="1" applyFont="1"/>
    <xf numFmtId="233" fontId="2" fillId="0" borderId="0" xfId="0" applyNumberFormat="1" applyFont="1"/>
    <xf numFmtId="234" fontId="2" fillId="0" borderId="0" xfId="0" applyNumberFormat="1" applyFont="1"/>
    <xf numFmtId="235" fontId="2" fillId="0" borderId="0" xfId="0" applyNumberFormat="1" applyFont="1"/>
    <xf numFmtId="236" fontId="2" fillId="0" borderId="0" xfId="0" applyNumberFormat="1" applyFont="1"/>
    <xf numFmtId="237" fontId="2" fillId="0" borderId="0" xfId="0" applyNumberFormat="1" applyFont="1"/>
    <xf numFmtId="239" fontId="2" fillId="0" borderId="0" xfId="0" applyNumberFormat="1" applyFont="1"/>
    <xf numFmtId="49" fontId="2" fillId="0" borderId="0" xfId="0" applyNumberFormat="1" applyFont="1"/>
    <xf numFmtId="199" fontId="2" fillId="0" borderId="0" xfId="0" applyNumberFormat="1" applyFont="1"/>
    <xf numFmtId="11" fontId="2" fillId="0" borderId="0" xfId="0" applyNumberFormat="1" applyFont="1"/>
    <xf numFmtId="13" fontId="2" fillId="0" borderId="0" xfId="0" applyNumberFormat="1" applyFont="1"/>
    <xf numFmtId="12" fontId="2" fillId="0" borderId="0" xfId="0" applyNumberFormat="1" applyFont="1"/>
    <xf numFmtId="228" fontId="2" fillId="0" borderId="0" xfId="0" applyNumberFormat="1" applyFont="1"/>
    <xf numFmtId="229" fontId="2" fillId="0" borderId="0" xfId="0" applyNumberFormat="1" applyFont="1"/>
    <xf numFmtId="230" fontId="2" fillId="0" borderId="0" xfId="0" applyNumberFormat="1" applyFont="1"/>
    <xf numFmtId="227" fontId="2" fillId="0" borderId="0" xfId="0" applyNumberFormat="1" applyFont="1"/>
    <xf numFmtId="9" fontId="2" fillId="0" borderId="0" xfId="4" applyFont="1"/>
    <xf numFmtId="21" fontId="2" fillId="0" borderId="0" xfId="5" applyNumberFormat="1" applyFont="1"/>
    <xf numFmtId="20" fontId="2" fillId="0" borderId="0" xfId="5" applyNumberFormat="1" applyFont="1"/>
    <xf numFmtId="218" fontId="2" fillId="0" borderId="0" xfId="0" applyNumberFormat="1" applyFont="1"/>
    <xf numFmtId="219" fontId="2" fillId="0" borderId="0" xfId="0" applyNumberFormat="1" applyFont="1"/>
    <xf numFmtId="220" fontId="2" fillId="0" borderId="0" xfId="0" applyNumberFormat="1" applyFont="1"/>
    <xf numFmtId="221" fontId="2" fillId="0" borderId="0" xfId="0" applyNumberFormat="1" applyFont="1"/>
    <xf numFmtId="222" fontId="2" fillId="0" borderId="0" xfId="0" applyNumberFormat="1" applyFont="1"/>
    <xf numFmtId="223" fontId="2" fillId="0" borderId="0" xfId="0" applyNumberFormat="1" applyFont="1"/>
    <xf numFmtId="224" fontId="2" fillId="0" borderId="0" xfId="0" applyNumberFormat="1" applyFont="1"/>
    <xf numFmtId="225" fontId="2" fillId="0" borderId="0" xfId="0" applyNumberFormat="1" applyFont="1"/>
    <xf numFmtId="226" fontId="2" fillId="0" borderId="0" xfId="0" applyNumberFormat="1" applyFont="1"/>
    <xf numFmtId="14" fontId="2" fillId="0" borderId="0" xfId="5" applyNumberFormat="1" applyFont="1"/>
    <xf numFmtId="210" fontId="2" fillId="0" borderId="0" xfId="0" applyNumberFormat="1" applyFont="1"/>
    <xf numFmtId="14" fontId="2" fillId="0" borderId="0" xfId="0" applyNumberFormat="1" applyFont="1"/>
    <xf numFmtId="57" fontId="2" fillId="0" borderId="0" xfId="0" applyNumberFormat="1" applyFont="1"/>
    <xf numFmtId="30" fontId="2" fillId="0" borderId="0" xfId="0" applyNumberFormat="1" applyFont="1"/>
    <xf numFmtId="211" fontId="2" fillId="0" borderId="0" xfId="0" applyNumberFormat="1" applyFont="1"/>
    <xf numFmtId="212" fontId="2" fillId="0" borderId="0" xfId="0" applyNumberFormat="1" applyFont="1"/>
    <xf numFmtId="15" fontId="2" fillId="0" borderId="0" xfId="0" applyNumberFormat="1" applyFont="1"/>
    <xf numFmtId="213" fontId="2" fillId="0" borderId="0" xfId="0" applyNumberFormat="1" applyFont="1"/>
    <xf numFmtId="214" fontId="2" fillId="0" borderId="0" xfId="0" applyNumberFormat="1" applyFont="1"/>
    <xf numFmtId="215" fontId="2" fillId="0" borderId="0" xfId="0" applyNumberFormat="1" applyFont="1"/>
    <xf numFmtId="216" fontId="2" fillId="0" borderId="0" xfId="0" applyNumberFormat="1" applyFont="1"/>
    <xf numFmtId="217" fontId="2" fillId="0" borderId="0" xfId="0" applyNumberFormat="1" applyFont="1"/>
    <xf numFmtId="208" fontId="2" fillId="0" borderId="0" xfId="0" applyNumberFormat="1" applyFont="1"/>
    <xf numFmtId="209" fontId="2" fillId="0" borderId="0" xfId="0" applyNumberFormat="1" applyFont="1"/>
    <xf numFmtId="192" fontId="2" fillId="0" borderId="0" xfId="3" applyNumberFormat="1" applyFont="1"/>
    <xf numFmtId="0" fontId="6" fillId="0" borderId="0" xfId="5" applyFont="1" applyAlignment="1">
      <alignment horizontal="right"/>
    </xf>
    <xf numFmtId="207" fontId="2" fillId="0" borderId="0" xfId="7" applyNumberFormat="1" applyFont="1"/>
    <xf numFmtId="205" fontId="2" fillId="0" borderId="0" xfId="0" applyNumberFormat="1" applyFont="1"/>
    <xf numFmtId="206" fontId="2" fillId="0" borderId="0" xfId="0" applyNumberFormat="1" applyFont="1"/>
    <xf numFmtId="202" fontId="2" fillId="0" borderId="0" xfId="0" applyNumberFormat="1" applyFont="1"/>
    <xf numFmtId="203" fontId="2" fillId="0" borderId="0" xfId="0" applyNumberFormat="1" applyFont="1"/>
    <xf numFmtId="204" fontId="2" fillId="0" borderId="0" xfId="0" applyNumberFormat="1" applyFont="1"/>
    <xf numFmtId="200" fontId="2" fillId="0" borderId="0" xfId="0" applyNumberFormat="1" applyFont="1"/>
    <xf numFmtId="201" fontId="2" fillId="0" borderId="0" xfId="0" applyNumberFormat="1" applyFont="1"/>
    <xf numFmtId="195" fontId="2" fillId="0" borderId="0" xfId="1" applyNumberFormat="1" applyFont="1"/>
    <xf numFmtId="196" fontId="2" fillId="0" borderId="0" xfId="1" applyNumberFormat="1" applyFont="1"/>
    <xf numFmtId="197" fontId="2" fillId="0" borderId="0" xfId="1" applyNumberFormat="1" applyFont="1"/>
    <xf numFmtId="198" fontId="2" fillId="0" borderId="0" xfId="1" applyNumberFormat="1" applyFont="1"/>
    <xf numFmtId="193" fontId="2" fillId="0" borderId="0" xfId="0" applyNumberFormat="1" applyFont="1"/>
    <xf numFmtId="194" fontId="2" fillId="0" borderId="0" xfId="0" applyNumberFormat="1" applyFont="1"/>
    <xf numFmtId="189" fontId="2" fillId="0" borderId="0" xfId="0" applyNumberFormat="1" applyFont="1"/>
    <xf numFmtId="190" fontId="2" fillId="0" borderId="0" xfId="0" applyNumberFormat="1" applyFont="1"/>
    <xf numFmtId="191" fontId="2" fillId="0" borderId="0" xfId="3" applyFont="1"/>
    <xf numFmtId="187" fontId="2" fillId="0" borderId="0" xfId="0" applyNumberFormat="1" applyFont="1"/>
    <xf numFmtId="188" fontId="2" fillId="0" borderId="0" xfId="0" applyNumberFormat="1" applyFont="1"/>
    <xf numFmtId="2" fontId="2" fillId="0" borderId="0" xfId="0" applyNumberFormat="1" applyFont="1"/>
    <xf numFmtId="185" fontId="2" fillId="0" borderId="0" xfId="0" applyNumberFormat="1" applyFont="1"/>
    <xf numFmtId="186" fontId="2" fillId="0" borderId="0" xfId="0" applyNumberFormat="1" applyFont="1"/>
    <xf numFmtId="183" fontId="2" fillId="0" borderId="0" xfId="0" applyNumberFormat="1" applyFont="1"/>
    <xf numFmtId="184" fontId="2" fillId="0" borderId="0" xfId="0" applyNumberFormat="1" applyFont="1"/>
    <xf numFmtId="177" fontId="2" fillId="0" borderId="0" xfId="0" applyNumberFormat="1" applyFont="1"/>
    <xf numFmtId="178" fontId="2" fillId="0" borderId="0" xfId="0" applyNumberFormat="1" applyFont="1"/>
    <xf numFmtId="179" fontId="2" fillId="0" borderId="0" xfId="0" applyNumberFormat="1" applyFont="1"/>
    <xf numFmtId="180" fontId="2" fillId="0" borderId="0" xfId="0" applyNumberFormat="1" applyFont="1"/>
    <xf numFmtId="181" fontId="2" fillId="0" borderId="0" xfId="0" applyNumberFormat="1" applyFont="1"/>
    <xf numFmtId="182" fontId="2" fillId="0" borderId="0" xfId="0" applyNumberFormat="1" applyFont="1"/>
    <xf numFmtId="238" fontId="2" fillId="0" borderId="0" xfId="2" applyNumberFormat="1" applyFont="1" applyAlignment="1"/>
    <xf numFmtId="0" fontId="2" fillId="0" borderId="0" xfId="0" applyFont="1"/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6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189" fontId="20" fillId="0" borderId="0" xfId="0" applyNumberFormat="1" applyFont="1"/>
    <xf numFmtId="238" fontId="2" fillId="0" borderId="0" xfId="2" applyFont="1" applyAlignment="1"/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quotePrefix="1" applyAlignment="1">
      <alignment horizontal="left"/>
    </xf>
    <xf numFmtId="0" fontId="24" fillId="0" borderId="0" xfId="0" applyFont="1"/>
    <xf numFmtId="240" fontId="25" fillId="0" borderId="0" xfId="0" applyNumberFormat="1" applyFont="1"/>
    <xf numFmtId="0" fontId="26" fillId="0" borderId="0" xfId="0" quotePrefix="1" applyFont="1" applyAlignment="1">
      <alignment horizontal="justify"/>
    </xf>
    <xf numFmtId="240" fontId="2" fillId="0" borderId="0" xfId="0" applyNumberFormat="1" applyFont="1"/>
    <xf numFmtId="0" fontId="29" fillId="0" borderId="0" xfId="0" applyFont="1"/>
    <xf numFmtId="0" fontId="30" fillId="0" borderId="0" xfId="5" applyFont="1"/>
    <xf numFmtId="0" fontId="30" fillId="0" borderId="0" xfId="0" applyFont="1" applyAlignment="1">
      <alignment wrapText="1"/>
    </xf>
    <xf numFmtId="0" fontId="30" fillId="0" borderId="0" xfId="0" applyFont="1"/>
    <xf numFmtId="241" fontId="2" fillId="0" borderId="0" xfId="0" applyNumberFormat="1" applyFont="1"/>
    <xf numFmtId="0" fontId="31" fillId="0" borderId="0" xfId="0" applyFont="1" applyAlignment="1">
      <alignment horizontal="left" vertical="center" indent="3" readingOrder="1"/>
    </xf>
    <xf numFmtId="0" fontId="32" fillId="0" borderId="0" xfId="0" applyFont="1" applyAlignment="1">
      <alignment horizontal="left" vertical="center" indent="3" readingOrder="1"/>
    </xf>
    <xf numFmtId="0" fontId="0" fillId="0" borderId="0" xfId="0" applyFont="1" applyAlignment="1">
      <alignment readingOrder="1"/>
    </xf>
    <xf numFmtId="0" fontId="35" fillId="0" borderId="0" xfId="0" applyFont="1" applyAlignment="1">
      <alignment readingOrder="1"/>
    </xf>
    <xf numFmtId="0" fontId="32" fillId="0" borderId="0" xfId="0" applyFont="1" applyAlignment="1">
      <alignment vertical="top" readingOrder="1"/>
    </xf>
    <xf numFmtId="0" fontId="35" fillId="0" borderId="0" xfId="0" applyFont="1" applyAlignment="1">
      <alignment vertical="top" readingOrder="1"/>
    </xf>
    <xf numFmtId="0" fontId="34" fillId="0" borderId="0" xfId="0" applyFont="1" applyAlignment="1">
      <alignment vertical="center" readingOrder="1"/>
    </xf>
    <xf numFmtId="0" fontId="0" fillId="0" borderId="0" xfId="0" applyFont="1" applyAlignment="1"/>
    <xf numFmtId="0" fontId="36" fillId="0" borderId="0" xfId="0" applyFont="1" applyAlignment="1"/>
    <xf numFmtId="0" fontId="37" fillId="0" borderId="0" xfId="0" applyFont="1" applyAlignment="1">
      <alignment vertical="top" readingOrder="1"/>
    </xf>
    <xf numFmtId="0" fontId="2" fillId="0" borderId="0" xfId="0" applyFont="1" applyAlignment="1">
      <alignment horizontal="center"/>
    </xf>
    <xf numFmtId="22" fontId="2" fillId="0" borderId="0" xfId="5" applyNumberFormat="1" applyFont="1" applyAlignment="1">
      <alignment horizontal="left"/>
    </xf>
    <xf numFmtId="0" fontId="2" fillId="0" borderId="0" xfId="0" applyFont="1"/>
    <xf numFmtId="0" fontId="6" fillId="0" borderId="0" xfId="1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26" xfId="0" applyFont="1" applyBorder="1" applyAlignment="1">
      <alignment horizontal="left" vertical="justify" wrapText="1"/>
    </xf>
    <xf numFmtId="0" fontId="2" fillId="0" borderId="29" xfId="0" applyFont="1" applyBorder="1" applyAlignment="1">
      <alignment vertical="justify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34" xfId="0" applyFont="1" applyBorder="1" applyAlignment="1">
      <alignment horizontal="left" vertical="justify" wrapText="1"/>
    </xf>
    <xf numFmtId="0" fontId="10" fillId="0" borderId="31" xfId="0" applyFont="1" applyBorder="1" applyAlignment="1">
      <alignment horizontal="left" vertical="justify"/>
    </xf>
  </cellXfs>
  <cellStyles count="11">
    <cellStyle name="一般" xfId="0" builtinId="0"/>
    <cellStyle name="一般 2" xfId="10"/>
    <cellStyle name="一般_Book2" xfId="9"/>
    <cellStyle name="一般_Ch04" xfId="6"/>
    <cellStyle name="一般_Ch04範例" xfId="8"/>
    <cellStyle name="一般_Ch04練習" xfId="5"/>
    <cellStyle name="千分位" xfId="1" builtinId="3"/>
    <cellStyle name="千分位[0]" xfId="2" builtinId="6"/>
    <cellStyle name="千分位_Ch04練習" xfId="7"/>
    <cellStyle name="百分比" xfId="4" builtinId="5"/>
    <cellStyle name="貨幣" xfId="3" builtinId="4"/>
  </cellStyles>
  <dxfs count="0"/>
  <tableStyles count="0" defaultTableStyle="TableStyleMedium9" defaultPivotStyle="PivotStyleLight16"/>
  <colors>
    <mruColors>
      <color rgb="FF374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23</xdr:col>
      <xdr:colOff>531440</xdr:colOff>
      <xdr:row>5</xdr:row>
      <xdr:rowOff>15240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8775" y="209550"/>
          <a:ext cx="3960440" cy="12820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</xdr:col>
      <xdr:colOff>28575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04975" y="1057275"/>
          <a:ext cx="28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04975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28575</xdr:colOff>
      <xdr:row>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85800" y="1476375"/>
          <a:ext cx="10477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628650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85800" y="1476375"/>
          <a:ext cx="62865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ColWidth="9" defaultRowHeight="16.5"/>
  <cols>
    <col min="1" max="1" width="8" style="1" customWidth="1"/>
    <col min="2" max="16384" width="9" style="1"/>
  </cols>
  <sheetData>
    <row r="1" spans="1:5">
      <c r="A1" s="1" t="s">
        <v>105</v>
      </c>
      <c r="B1" s="1" t="s">
        <v>106</v>
      </c>
      <c r="C1" s="1" t="s">
        <v>0</v>
      </c>
      <c r="D1" s="1" t="s">
        <v>1</v>
      </c>
      <c r="E1" s="1" t="s">
        <v>2</v>
      </c>
    </row>
    <row r="2" spans="1:5">
      <c r="A2" s="1" t="s">
        <v>107</v>
      </c>
      <c r="B2" s="1">
        <v>1500</v>
      </c>
      <c r="C2" s="1">
        <v>1200</v>
      </c>
      <c r="D2" s="1">
        <v>1800</v>
      </c>
      <c r="E2" s="1">
        <v>2000</v>
      </c>
    </row>
    <row r="3" spans="1:5">
      <c r="A3" s="1" t="s">
        <v>108</v>
      </c>
      <c r="B3" s="1">
        <v>1900</v>
      </c>
      <c r="C3" s="1">
        <v>2200</v>
      </c>
      <c r="D3" s="1">
        <v>2400</v>
      </c>
      <c r="E3" s="1">
        <v>2300</v>
      </c>
    </row>
    <row r="4" spans="1:5">
      <c r="A4" s="1" t="s">
        <v>109</v>
      </c>
      <c r="B4" s="1">
        <v>2250</v>
      </c>
      <c r="C4" s="1">
        <v>2000</v>
      </c>
      <c r="D4" s="1">
        <v>1800</v>
      </c>
      <c r="E4" s="1">
        <v>2100</v>
      </c>
    </row>
    <row r="5" spans="1:5">
      <c r="A5" s="1" t="s">
        <v>110</v>
      </c>
      <c r="B5" s="1">
        <v>1850</v>
      </c>
      <c r="C5" s="1">
        <v>1700</v>
      </c>
      <c r="D5" s="1">
        <v>1600</v>
      </c>
      <c r="E5" s="1">
        <v>2400</v>
      </c>
    </row>
  </sheetData>
  <phoneticPr fontId="3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第&amp;P頁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1"/>
  <sheetViews>
    <sheetView topLeftCell="D25" workbookViewId="0">
      <selection activeCell="E41" sqref="E41"/>
    </sheetView>
  </sheetViews>
  <sheetFormatPr defaultColWidth="9" defaultRowHeight="16.5"/>
  <cols>
    <col min="1" max="3" width="9" style="1"/>
    <col min="4" max="4" width="9.625" style="1" customWidth="1"/>
    <col min="5" max="16384" width="9" style="1"/>
  </cols>
  <sheetData>
    <row r="1" spans="3:5">
      <c r="C1" s="1" t="s">
        <v>161</v>
      </c>
      <c r="D1" s="1" t="s">
        <v>195</v>
      </c>
    </row>
    <row r="2" spans="3:5">
      <c r="C2" s="1">
        <v>0</v>
      </c>
      <c r="D2" s="135">
        <v>0</v>
      </c>
    </row>
    <row r="3" spans="3:5">
      <c r="C3" s="1">
        <v>2480</v>
      </c>
      <c r="D3" s="135">
        <v>2480</v>
      </c>
    </row>
    <row r="4" spans="3:5">
      <c r="C4" s="1">
        <v>0</v>
      </c>
      <c r="D4" s="135">
        <v>0</v>
      </c>
    </row>
    <row r="5" spans="3:5">
      <c r="C5" s="1">
        <v>-100</v>
      </c>
      <c r="D5" s="135">
        <v>-100</v>
      </c>
    </row>
    <row r="6" spans="3:5">
      <c r="C6" s="1">
        <v>-1368</v>
      </c>
      <c r="D6" s="135">
        <v>-1368</v>
      </c>
    </row>
    <row r="9" spans="3:5">
      <c r="C9" s="1" t="s">
        <v>161</v>
      </c>
      <c r="D9" s="1" t="s">
        <v>195</v>
      </c>
      <c r="E9" s="1" t="s">
        <v>196</v>
      </c>
    </row>
    <row r="10" spans="3:5">
      <c r="C10" s="1">
        <v>0</v>
      </c>
      <c r="D10" s="135">
        <v>0</v>
      </c>
      <c r="E10" s="136">
        <v>0</v>
      </c>
    </row>
    <row r="11" spans="3:5">
      <c r="C11" s="1">
        <v>2480</v>
      </c>
      <c r="D11" s="135">
        <v>2480</v>
      </c>
      <c r="E11" s="136">
        <v>2480</v>
      </c>
    </row>
    <row r="12" spans="3:5">
      <c r="C12" s="1">
        <v>0</v>
      </c>
      <c r="D12" s="135">
        <v>0</v>
      </c>
      <c r="E12" s="136">
        <v>0</v>
      </c>
    </row>
    <row r="13" spans="3:5">
      <c r="C13" s="1">
        <v>-100</v>
      </c>
      <c r="D13" s="135">
        <v>-100</v>
      </c>
      <c r="E13" s="136">
        <v>-100</v>
      </c>
    </row>
    <row r="14" spans="3:5">
      <c r="C14" s="1">
        <v>-1368</v>
      </c>
      <c r="D14" s="135">
        <v>-1368</v>
      </c>
      <c r="E14" s="136">
        <v>-1368</v>
      </c>
    </row>
    <row r="17" spans="3:11">
      <c r="C17" s="1" t="s">
        <v>161</v>
      </c>
      <c r="D17" s="1" t="s">
        <v>195</v>
      </c>
      <c r="E17" s="1" t="s">
        <v>196</v>
      </c>
      <c r="F17" s="1" t="s">
        <v>197</v>
      </c>
    </row>
    <row r="18" spans="3:11">
      <c r="C18" s="1">
        <v>0</v>
      </c>
      <c r="D18" s="135">
        <v>0</v>
      </c>
      <c r="E18" s="136">
        <v>0</v>
      </c>
      <c r="F18" s="137">
        <v>0</v>
      </c>
    </row>
    <row r="19" spans="3:11">
      <c r="C19" s="1">
        <v>2480</v>
      </c>
      <c r="D19" s="135">
        <v>2480</v>
      </c>
      <c r="E19" s="136">
        <v>2480</v>
      </c>
      <c r="F19" s="137">
        <v>2480</v>
      </c>
    </row>
    <row r="20" spans="3:11">
      <c r="C20" s="1">
        <v>0</v>
      </c>
      <c r="D20" s="135">
        <v>0</v>
      </c>
      <c r="E20" s="136">
        <v>0</v>
      </c>
      <c r="F20" s="137">
        <v>0</v>
      </c>
    </row>
    <row r="21" spans="3:11">
      <c r="C21" s="1">
        <v>-100</v>
      </c>
      <c r="D21" s="135">
        <v>-100</v>
      </c>
      <c r="E21" s="136">
        <v>-100</v>
      </c>
      <c r="F21" s="137">
        <v>-100</v>
      </c>
    </row>
    <row r="22" spans="3:11">
      <c r="C22" s="1">
        <v>-1368</v>
      </c>
      <c r="D22" s="135">
        <v>-1368</v>
      </c>
      <c r="E22" s="136">
        <v>-1368</v>
      </c>
      <c r="F22" s="137">
        <v>-1368</v>
      </c>
    </row>
    <row r="25" spans="3:11">
      <c r="C25" s="1" t="s">
        <v>161</v>
      </c>
      <c r="D25" s="1" t="s">
        <v>195</v>
      </c>
      <c r="E25" s="1" t="s">
        <v>196</v>
      </c>
      <c r="F25" s="1" t="s">
        <v>197</v>
      </c>
      <c r="G25" s="1" t="s">
        <v>198</v>
      </c>
      <c r="J25" s="191" t="s">
        <v>277</v>
      </c>
    </row>
    <row r="26" spans="3:11">
      <c r="C26" s="1">
        <v>0</v>
      </c>
      <c r="D26" s="135">
        <v>0</v>
      </c>
      <c r="E26" s="136">
        <v>0</v>
      </c>
      <c r="F26" s="137">
        <v>0</v>
      </c>
      <c r="G26" s="138">
        <v>0</v>
      </c>
      <c r="J26" s="175" t="s">
        <v>278</v>
      </c>
      <c r="K26" s="190"/>
    </row>
    <row r="27" spans="3:11">
      <c r="C27" s="1">
        <v>2480</v>
      </c>
      <c r="D27" s="135">
        <v>2480</v>
      </c>
      <c r="E27" s="136">
        <v>2480</v>
      </c>
      <c r="F27" s="137">
        <v>2480</v>
      </c>
      <c r="G27" s="138">
        <v>2480</v>
      </c>
      <c r="J27" s="192" t="s">
        <v>275</v>
      </c>
    </row>
    <row r="28" spans="3:11">
      <c r="C28" s="1">
        <v>0</v>
      </c>
      <c r="D28" s="135">
        <v>0</v>
      </c>
      <c r="E28" s="136">
        <v>0</v>
      </c>
      <c r="F28" s="137">
        <v>0</v>
      </c>
      <c r="G28" s="138">
        <v>0</v>
      </c>
      <c r="J28" s="193" t="s">
        <v>279</v>
      </c>
    </row>
    <row r="29" spans="3:11">
      <c r="C29" s="1">
        <v>-100</v>
      </c>
      <c r="D29" s="135">
        <v>-100</v>
      </c>
      <c r="E29" s="136">
        <v>-100</v>
      </c>
      <c r="F29" s="137">
        <v>-100</v>
      </c>
      <c r="G29" s="138">
        <v>-100</v>
      </c>
      <c r="J29" s="192" t="s">
        <v>276</v>
      </c>
    </row>
    <row r="30" spans="3:11">
      <c r="C30" s="1">
        <v>-1368</v>
      </c>
      <c r="D30" s="135">
        <v>-1368</v>
      </c>
      <c r="E30" s="136">
        <v>-1368</v>
      </c>
      <c r="F30" s="137">
        <v>-1368</v>
      </c>
      <c r="G30" s="138">
        <v>-1368</v>
      </c>
      <c r="J30" s="190"/>
    </row>
    <row r="35" spans="4:5">
      <c r="D35" s="16" t="s">
        <v>273</v>
      </c>
    </row>
    <row r="39" spans="4:5">
      <c r="E39" s="189" t="s">
        <v>274</v>
      </c>
    </row>
    <row r="41" spans="4:5" ht="21">
      <c r="E41" s="188"/>
    </row>
  </sheetData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C1:G30"/>
  <sheetViews>
    <sheetView topLeftCell="B1" workbookViewId="0">
      <selection activeCell="D2" sqref="D2"/>
    </sheetView>
  </sheetViews>
  <sheetFormatPr defaultColWidth="9" defaultRowHeight="16.5"/>
  <cols>
    <col min="1" max="3" width="9" style="1"/>
    <col min="4" max="4" width="9.625" style="1" customWidth="1"/>
    <col min="5" max="16384" width="9" style="1"/>
  </cols>
  <sheetData>
    <row r="1" spans="3:5">
      <c r="C1" s="1" t="s">
        <v>161</v>
      </c>
      <c r="D1" s="1" t="s">
        <v>195</v>
      </c>
    </row>
    <row r="2" spans="3:5">
      <c r="C2" s="1">
        <v>0</v>
      </c>
      <c r="D2" s="1">
        <v>0</v>
      </c>
    </row>
    <row r="3" spans="3:5">
      <c r="C3" s="1">
        <v>2480</v>
      </c>
      <c r="D3" s="1">
        <v>2480</v>
      </c>
    </row>
    <row r="4" spans="3:5">
      <c r="C4" s="1">
        <v>0</v>
      </c>
      <c r="D4" s="1">
        <v>0</v>
      </c>
    </row>
    <row r="5" spans="3:5">
      <c r="C5" s="1">
        <v>-100</v>
      </c>
      <c r="D5" s="1">
        <v>-100</v>
      </c>
    </row>
    <row r="6" spans="3:5">
      <c r="C6" s="1">
        <v>-1368</v>
      </c>
      <c r="D6" s="1">
        <v>-1368</v>
      </c>
    </row>
    <row r="9" spans="3:5">
      <c r="C9" s="1" t="s">
        <v>161</v>
      </c>
      <c r="D9" s="1" t="s">
        <v>195</v>
      </c>
      <c r="E9" s="1" t="s">
        <v>196</v>
      </c>
    </row>
    <row r="10" spans="3:5">
      <c r="C10" s="1">
        <v>0</v>
      </c>
      <c r="D10" s="135">
        <v>0</v>
      </c>
      <c r="E10" s="1">
        <v>0</v>
      </c>
    </row>
    <row r="11" spans="3:5">
      <c r="C11" s="1">
        <v>2480</v>
      </c>
      <c r="D11" s="135">
        <v>2480</v>
      </c>
      <c r="E11" s="1">
        <v>2480</v>
      </c>
    </row>
    <row r="12" spans="3:5">
      <c r="C12" s="1">
        <v>0</v>
      </c>
      <c r="D12" s="135">
        <v>0</v>
      </c>
      <c r="E12" s="1">
        <v>0</v>
      </c>
    </row>
    <row r="13" spans="3:5">
      <c r="C13" s="1">
        <v>-100</v>
      </c>
      <c r="D13" s="135">
        <v>-100</v>
      </c>
      <c r="E13" s="1">
        <v>-100</v>
      </c>
    </row>
    <row r="14" spans="3:5">
      <c r="C14" s="1">
        <v>-1368</v>
      </c>
      <c r="D14" s="135">
        <v>-1368</v>
      </c>
      <c r="E14" s="1">
        <v>-1368</v>
      </c>
    </row>
    <row r="17" spans="3:7">
      <c r="C17" s="1" t="s">
        <v>161</v>
      </c>
      <c r="D17" s="1" t="s">
        <v>195</v>
      </c>
      <c r="E17" s="1" t="s">
        <v>196</v>
      </c>
      <c r="F17" s="1" t="s">
        <v>197</v>
      </c>
    </row>
    <row r="18" spans="3:7">
      <c r="C18" s="1">
        <v>0</v>
      </c>
      <c r="D18" s="135">
        <v>0</v>
      </c>
      <c r="E18" s="136">
        <v>0</v>
      </c>
      <c r="F18" s="1">
        <v>0</v>
      </c>
    </row>
    <row r="19" spans="3:7">
      <c r="C19" s="1">
        <v>2480</v>
      </c>
      <c r="D19" s="135">
        <v>2480</v>
      </c>
      <c r="E19" s="136">
        <v>2480</v>
      </c>
      <c r="F19" s="1">
        <v>2480</v>
      </c>
    </row>
    <row r="20" spans="3:7">
      <c r="C20" s="1">
        <v>0</v>
      </c>
      <c r="D20" s="135">
        <v>0</v>
      </c>
      <c r="E20" s="136">
        <v>0</v>
      </c>
      <c r="F20" s="1">
        <v>0</v>
      </c>
    </row>
    <row r="21" spans="3:7">
      <c r="C21" s="1">
        <v>-100</v>
      </c>
      <c r="D21" s="135">
        <v>-100</v>
      </c>
      <c r="E21" s="136">
        <v>-100</v>
      </c>
      <c r="F21" s="1">
        <v>-100</v>
      </c>
    </row>
    <row r="22" spans="3:7">
      <c r="C22" s="1">
        <v>-1368</v>
      </c>
      <c r="D22" s="135">
        <v>-1368</v>
      </c>
      <c r="E22" s="136">
        <v>-1368</v>
      </c>
      <c r="F22" s="1">
        <v>-1368</v>
      </c>
    </row>
    <row r="25" spans="3:7">
      <c r="C25" s="1" t="s">
        <v>161</v>
      </c>
      <c r="D25" s="1" t="s">
        <v>195</v>
      </c>
      <c r="E25" s="1" t="s">
        <v>196</v>
      </c>
      <c r="F25" s="1" t="s">
        <v>197</v>
      </c>
      <c r="G25" s="1" t="s">
        <v>198</v>
      </c>
    </row>
    <row r="26" spans="3:7">
      <c r="C26" s="1">
        <v>0</v>
      </c>
      <c r="D26" s="135">
        <v>0</v>
      </c>
      <c r="E26" s="136">
        <v>0</v>
      </c>
      <c r="F26" s="137">
        <v>0</v>
      </c>
      <c r="G26" s="1">
        <v>0</v>
      </c>
    </row>
    <row r="27" spans="3:7">
      <c r="C27" s="1">
        <v>2480</v>
      </c>
      <c r="D27" s="135">
        <v>2480</v>
      </c>
      <c r="E27" s="136">
        <v>2480</v>
      </c>
      <c r="F27" s="137">
        <v>2480</v>
      </c>
      <c r="G27" s="1">
        <v>2480</v>
      </c>
    </row>
    <row r="28" spans="3:7">
      <c r="C28" s="1">
        <v>0</v>
      </c>
      <c r="D28" s="135">
        <v>0</v>
      </c>
      <c r="E28" s="136">
        <v>0</v>
      </c>
      <c r="F28" s="137">
        <v>0</v>
      </c>
      <c r="G28" s="1">
        <v>0</v>
      </c>
    </row>
    <row r="29" spans="3:7">
      <c r="C29" s="1">
        <v>-100</v>
      </c>
      <c r="D29" s="135">
        <v>-100</v>
      </c>
      <c r="E29" s="136">
        <v>-100</v>
      </c>
      <c r="F29" s="137">
        <v>-100</v>
      </c>
      <c r="G29" s="1">
        <v>-100</v>
      </c>
    </row>
    <row r="30" spans="3:7">
      <c r="C30" s="1">
        <v>-1368</v>
      </c>
      <c r="D30" s="135">
        <v>-1368</v>
      </c>
      <c r="E30" s="136">
        <v>-1368</v>
      </c>
      <c r="F30" s="137">
        <v>-1368</v>
      </c>
      <c r="G30" s="1">
        <v>-1368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Q27" sqref="Q27"/>
    </sheetView>
  </sheetViews>
  <sheetFormatPr defaultColWidth="9" defaultRowHeight="16.5"/>
  <cols>
    <col min="1" max="1" width="9" style="1"/>
    <col min="2" max="2" width="9.5" style="1" customWidth="1"/>
    <col min="3" max="3" width="12" style="1" customWidth="1"/>
    <col min="4" max="6" width="9" style="1"/>
    <col min="7" max="7" width="19.375" style="1" customWidth="1"/>
    <col min="8" max="8" width="17.625" style="1" customWidth="1"/>
    <col min="9" max="16384" width="9" style="1"/>
  </cols>
  <sheetData>
    <row r="1" spans="1:15">
      <c r="A1" s="1" t="s">
        <v>161</v>
      </c>
      <c r="B1" s="1" t="s">
        <v>193</v>
      </c>
      <c r="J1" s="65" t="s">
        <v>185</v>
      </c>
      <c r="K1" s="65" t="s">
        <v>169</v>
      </c>
      <c r="M1" s="7" t="s">
        <v>271</v>
      </c>
      <c r="N1" s="65" t="s">
        <v>185</v>
      </c>
      <c r="O1" s="65" t="s">
        <v>169</v>
      </c>
    </row>
    <row r="2" spans="1:15">
      <c r="A2" s="1">
        <v>0</v>
      </c>
      <c r="B2" s="133">
        <v>0</v>
      </c>
      <c r="J2" s="173">
        <v>15701</v>
      </c>
      <c r="K2" s="173">
        <v>85</v>
      </c>
      <c r="N2" s="173">
        <v>15701</v>
      </c>
      <c r="O2" s="173">
        <v>85</v>
      </c>
    </row>
    <row r="3" spans="1:15">
      <c r="A3" s="1">
        <v>2480</v>
      </c>
      <c r="B3" s="133">
        <v>2480</v>
      </c>
      <c r="J3" s="173">
        <v>15702</v>
      </c>
      <c r="K3" s="187">
        <v>0</v>
      </c>
      <c r="N3" s="173">
        <v>15702</v>
      </c>
      <c r="O3" s="173" t="s">
        <v>186</v>
      </c>
    </row>
    <row r="4" spans="1:15">
      <c r="A4" s="1" t="s">
        <v>191</v>
      </c>
      <c r="B4" s="133" t="s">
        <v>191</v>
      </c>
      <c r="J4" s="173">
        <v>15703</v>
      </c>
      <c r="K4" s="173">
        <v>78</v>
      </c>
      <c r="N4" s="173">
        <v>15703</v>
      </c>
      <c r="O4" s="173">
        <v>78</v>
      </c>
    </row>
    <row r="5" spans="1:15">
      <c r="A5" s="1">
        <v>-25100</v>
      </c>
      <c r="B5" s="133">
        <v>-25100</v>
      </c>
      <c r="J5" s="173">
        <v>15704</v>
      </c>
      <c r="K5" s="173">
        <v>66</v>
      </c>
      <c r="N5" s="173">
        <v>15704</v>
      </c>
      <c r="O5" s="173">
        <v>66</v>
      </c>
    </row>
    <row r="6" spans="1:15">
      <c r="A6" s="1" t="s">
        <v>192</v>
      </c>
      <c r="B6" s="133" t="s">
        <v>192</v>
      </c>
      <c r="J6" s="173">
        <v>15705</v>
      </c>
      <c r="K6" s="173">
        <v>48</v>
      </c>
      <c r="N6" s="173">
        <v>15705</v>
      </c>
      <c r="O6" s="173" t="s">
        <v>187</v>
      </c>
    </row>
    <row r="7" spans="1:15">
      <c r="J7" s="173">
        <v>15706</v>
      </c>
      <c r="K7" s="3">
        <v>0</v>
      </c>
      <c r="N7" s="173">
        <v>15706</v>
      </c>
      <c r="O7" s="173" t="s">
        <v>188</v>
      </c>
    </row>
    <row r="8" spans="1:15">
      <c r="J8" s="173">
        <v>15707</v>
      </c>
      <c r="K8" s="173">
        <v>92</v>
      </c>
      <c r="N8" s="173">
        <v>15707</v>
      </c>
      <c r="O8" s="173">
        <v>92</v>
      </c>
    </row>
    <row r="9" spans="1:15" ht="49.5">
      <c r="A9" s="1" t="s">
        <v>161</v>
      </c>
      <c r="B9" s="1" t="s">
        <v>193</v>
      </c>
      <c r="C9" s="186" t="s">
        <v>194</v>
      </c>
      <c r="F9" s="173" t="s">
        <v>4</v>
      </c>
      <c r="G9" s="185" t="s">
        <v>189</v>
      </c>
      <c r="H9" s="185" t="s">
        <v>190</v>
      </c>
      <c r="K9" s="65"/>
      <c r="L9" s="65"/>
    </row>
    <row r="10" spans="1:15">
      <c r="A10" s="1">
        <v>0</v>
      </c>
      <c r="B10" s="133">
        <v>0</v>
      </c>
      <c r="C10" s="134">
        <v>0</v>
      </c>
      <c r="F10" s="173">
        <v>0</v>
      </c>
      <c r="G10" s="173">
        <v>0</v>
      </c>
      <c r="H10" s="173">
        <v>0</v>
      </c>
      <c r="K10" s="173"/>
      <c r="L10" s="173"/>
    </row>
    <row r="11" spans="1:15">
      <c r="A11" s="1">
        <v>2480</v>
      </c>
      <c r="B11" s="133">
        <v>2480</v>
      </c>
      <c r="C11" s="134">
        <v>2480</v>
      </c>
      <c r="F11" s="173">
        <v>2480</v>
      </c>
      <c r="G11" s="173">
        <v>2480</v>
      </c>
      <c r="H11" s="173">
        <v>2480</v>
      </c>
      <c r="K11" s="173"/>
      <c r="L11" s="173"/>
    </row>
    <row r="12" spans="1:15">
      <c r="A12" s="1" t="s">
        <v>191</v>
      </c>
      <c r="B12" s="133" t="s">
        <v>191</v>
      </c>
      <c r="C12" s="134" t="s">
        <v>191</v>
      </c>
      <c r="F12" s="173" t="s">
        <v>191</v>
      </c>
      <c r="G12" s="173" t="s">
        <v>5</v>
      </c>
      <c r="H12" s="173" t="s">
        <v>6</v>
      </c>
      <c r="K12" s="194" t="s">
        <v>281</v>
      </c>
      <c r="L12" s="173"/>
    </row>
    <row r="13" spans="1:15">
      <c r="A13" s="1">
        <v>-25100</v>
      </c>
      <c r="B13" s="133">
        <v>-25100</v>
      </c>
      <c r="C13" s="134">
        <v>-25100</v>
      </c>
      <c r="F13" s="173">
        <v>-25100</v>
      </c>
      <c r="G13" s="173">
        <v>-25099</v>
      </c>
      <c r="H13" s="173">
        <v>-25098</v>
      </c>
      <c r="K13" s="194" t="s">
        <v>280</v>
      </c>
      <c r="L13" s="173"/>
    </row>
    <row r="14" spans="1:15">
      <c r="A14" s="1" t="s">
        <v>192</v>
      </c>
      <c r="B14" s="133" t="s">
        <v>192</v>
      </c>
      <c r="C14" s="134" t="s">
        <v>192</v>
      </c>
      <c r="F14" s="173" t="s">
        <v>192</v>
      </c>
      <c r="G14" s="173" t="s">
        <v>7</v>
      </c>
      <c r="H14" s="173" t="s">
        <v>8</v>
      </c>
      <c r="K14" s="173"/>
      <c r="L14" s="173"/>
    </row>
    <row r="15" spans="1:15">
      <c r="B15" s="133"/>
      <c r="C15" s="134"/>
      <c r="K15" s="173"/>
      <c r="L15" s="173"/>
    </row>
    <row r="16" spans="1:15">
      <c r="K16" s="173"/>
      <c r="L16" s="173"/>
    </row>
    <row r="19" spans="2:3">
      <c r="B19" s="197" t="s">
        <v>284</v>
      </c>
    </row>
    <row r="20" spans="2:3">
      <c r="B20" s="192" t="s">
        <v>282</v>
      </c>
      <c r="C20" s="195"/>
    </row>
    <row r="21" spans="2:3">
      <c r="B21" s="175"/>
    </row>
    <row r="22" spans="2:3">
      <c r="B22" s="196" t="s">
        <v>283</v>
      </c>
    </row>
    <row r="23" spans="2:3">
      <c r="B23" s="196"/>
    </row>
  </sheetData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H1" sqref="H1"/>
    </sheetView>
  </sheetViews>
  <sheetFormatPr defaultColWidth="9" defaultRowHeight="16.5"/>
  <cols>
    <col min="1" max="1" width="9" style="1"/>
    <col min="2" max="2" width="10.5" style="1" bestFit="1" customWidth="1"/>
    <col min="3" max="3" width="10.875" style="1" customWidth="1"/>
    <col min="4" max="4" width="10.875" style="1" bestFit="1" customWidth="1"/>
    <col min="5" max="16384" width="9" style="1"/>
  </cols>
  <sheetData>
    <row r="1" spans="2:11">
      <c r="B1" s="1" t="s">
        <v>181</v>
      </c>
      <c r="C1" s="1" t="s">
        <v>182</v>
      </c>
      <c r="H1" s="183" t="s">
        <v>267</v>
      </c>
      <c r="I1" s="173" t="s">
        <v>181</v>
      </c>
      <c r="J1" s="173" t="s">
        <v>182</v>
      </c>
      <c r="K1" s="173"/>
    </row>
    <row r="2" spans="2:11">
      <c r="B2" s="1">
        <v>68750</v>
      </c>
      <c r="C2" s="130">
        <v>68750</v>
      </c>
      <c r="I2" s="173">
        <v>68750</v>
      </c>
      <c r="J2" s="173">
        <v>68750</v>
      </c>
      <c r="K2" s="173"/>
    </row>
    <row r="3" spans="2:11">
      <c r="B3" s="1">
        <v>1200</v>
      </c>
      <c r="C3" s="130">
        <v>1200</v>
      </c>
      <c r="I3" s="173">
        <v>1200</v>
      </c>
      <c r="J3" s="173">
        <v>1200</v>
      </c>
      <c r="K3" s="173"/>
    </row>
    <row r="4" spans="2:11">
      <c r="B4" s="1">
        <v>6500800</v>
      </c>
      <c r="C4" s="130">
        <v>6500800</v>
      </c>
      <c r="I4" s="173">
        <v>6500800</v>
      </c>
      <c r="J4" s="173">
        <v>6500800</v>
      </c>
      <c r="K4" s="173"/>
    </row>
    <row r="5" spans="2:11">
      <c r="B5" s="1">
        <v>375600</v>
      </c>
      <c r="C5" s="130">
        <v>375600</v>
      </c>
      <c r="I5" s="173">
        <v>375600</v>
      </c>
      <c r="J5" s="173">
        <v>375600</v>
      </c>
      <c r="K5" s="173"/>
    </row>
    <row r="6" spans="2:11">
      <c r="I6" s="173"/>
      <c r="J6" s="173"/>
      <c r="K6" s="173"/>
    </row>
    <row r="7" spans="2:11">
      <c r="I7" s="173"/>
      <c r="J7" s="173"/>
      <c r="K7" s="173"/>
    </row>
    <row r="8" spans="2:11">
      <c r="B8" s="1" t="s">
        <v>181</v>
      </c>
      <c r="C8" s="1" t="s">
        <v>182</v>
      </c>
      <c r="D8" s="1" t="s">
        <v>183</v>
      </c>
      <c r="I8" s="173" t="s">
        <v>181</v>
      </c>
      <c r="J8" s="173" t="s">
        <v>182</v>
      </c>
      <c r="K8" s="173" t="s">
        <v>183</v>
      </c>
    </row>
    <row r="9" spans="2:11">
      <c r="B9" s="1">
        <v>68750</v>
      </c>
      <c r="C9" s="130">
        <v>68750</v>
      </c>
      <c r="D9" s="131">
        <v>68750</v>
      </c>
      <c r="I9" s="173">
        <v>68750</v>
      </c>
      <c r="J9" s="130">
        <v>68750</v>
      </c>
      <c r="K9" s="173">
        <v>68750</v>
      </c>
    </row>
    <row r="10" spans="2:11">
      <c r="B10" s="1">
        <v>1200</v>
      </c>
      <c r="C10" s="130">
        <v>1200</v>
      </c>
      <c r="D10" s="131">
        <v>1200</v>
      </c>
      <c r="I10" s="173">
        <v>1200</v>
      </c>
      <c r="J10" s="130">
        <v>1200</v>
      </c>
      <c r="K10" s="173">
        <v>1200</v>
      </c>
    </row>
    <row r="11" spans="2:11">
      <c r="B11" s="1">
        <v>6500800</v>
      </c>
      <c r="C11" s="130">
        <v>6500800</v>
      </c>
      <c r="D11" s="131">
        <v>6500800</v>
      </c>
      <c r="I11" s="173">
        <v>6500800</v>
      </c>
      <c r="J11" s="130">
        <v>6500800</v>
      </c>
      <c r="K11" s="173">
        <v>6500800</v>
      </c>
    </row>
    <row r="12" spans="2:11">
      <c r="B12" s="1">
        <v>375600</v>
      </c>
      <c r="C12" s="130">
        <v>375600</v>
      </c>
      <c r="D12" s="131">
        <v>375600</v>
      </c>
      <c r="I12" s="173">
        <v>375600</v>
      </c>
      <c r="J12" s="130">
        <v>375600</v>
      </c>
      <c r="K12" s="173">
        <v>375600</v>
      </c>
    </row>
    <row r="13" spans="2:11">
      <c r="I13" s="173"/>
      <c r="J13" s="173"/>
      <c r="K13" s="173"/>
    </row>
    <row r="14" spans="2:11">
      <c r="I14" s="173"/>
      <c r="J14" s="173"/>
      <c r="K14" s="173"/>
    </row>
    <row r="15" spans="2:11">
      <c r="B15" s="1" t="s">
        <v>181</v>
      </c>
      <c r="C15" s="1" t="s">
        <v>184</v>
      </c>
      <c r="I15" s="173" t="s">
        <v>181</v>
      </c>
      <c r="J15" s="173" t="s">
        <v>184</v>
      </c>
      <c r="K15" s="173"/>
    </row>
    <row r="16" spans="2:11">
      <c r="B16" s="1">
        <v>2325000</v>
      </c>
      <c r="C16" s="132">
        <v>2325000</v>
      </c>
      <c r="I16" s="173">
        <v>2325000</v>
      </c>
      <c r="J16" s="173">
        <v>2325000</v>
      </c>
      <c r="K16" s="173"/>
    </row>
    <row r="17" spans="2:11">
      <c r="B17" s="1">
        <v>3408600</v>
      </c>
      <c r="C17" s="132">
        <v>3408600</v>
      </c>
      <c r="I17" s="173">
        <v>3408600</v>
      </c>
      <c r="J17" s="173">
        <v>3408600</v>
      </c>
      <c r="K17" s="173"/>
    </row>
    <row r="18" spans="2:11">
      <c r="B18" s="1">
        <v>6500800</v>
      </c>
      <c r="C18" s="132">
        <v>6500800</v>
      </c>
      <c r="I18" s="173">
        <v>6500800</v>
      </c>
      <c r="J18" s="173">
        <v>6500800</v>
      </c>
      <c r="K18" s="173"/>
    </row>
    <row r="19" spans="2:11">
      <c r="B19" s="1">
        <v>975600</v>
      </c>
      <c r="C19" s="132">
        <v>975600</v>
      </c>
      <c r="I19" s="173">
        <v>975600</v>
      </c>
      <c r="J19" s="173">
        <v>975600</v>
      </c>
      <c r="K19" s="173"/>
    </row>
  </sheetData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8"/>
  <sheetViews>
    <sheetView workbookViewId="0">
      <selection activeCell="D2" sqref="D2"/>
    </sheetView>
  </sheetViews>
  <sheetFormatPr defaultColWidth="9" defaultRowHeight="16.5"/>
  <cols>
    <col min="1" max="2" width="9" style="65"/>
    <col min="3" max="3" width="9.125" style="65" bestFit="1" customWidth="1"/>
    <col min="4" max="4" width="9.5" style="65" bestFit="1" customWidth="1"/>
    <col min="5" max="16384" width="9" style="65"/>
  </cols>
  <sheetData>
    <row r="1" spans="1:4">
      <c r="C1" s="65" t="s">
        <v>178</v>
      </c>
      <c r="D1" s="65" t="s">
        <v>179</v>
      </c>
    </row>
    <row r="2" spans="1:4">
      <c r="C2" s="65">
        <v>128500</v>
      </c>
      <c r="D2" s="65">
        <v>128500</v>
      </c>
    </row>
    <row r="3" spans="1:4">
      <c r="C3" s="65">
        <v>5010200</v>
      </c>
      <c r="D3" s="65">
        <v>5010200</v>
      </c>
    </row>
    <row r="4" spans="1:4">
      <c r="C4" s="65">
        <v>-21685</v>
      </c>
      <c r="D4" s="65">
        <v>-21685</v>
      </c>
    </row>
    <row r="5" spans="1:4">
      <c r="C5" s="65">
        <v>-4103450</v>
      </c>
      <c r="D5" s="65">
        <v>-4103450</v>
      </c>
    </row>
    <row r="8" spans="1:4">
      <c r="A8" s="1" t="s">
        <v>180</v>
      </c>
    </row>
  </sheetData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1" sqref="F1"/>
    </sheetView>
  </sheetViews>
  <sheetFormatPr defaultColWidth="9" defaultRowHeight="16.5"/>
  <cols>
    <col min="1" max="1" width="9" style="1"/>
    <col min="2" max="2" width="9.25" style="1" customWidth="1"/>
    <col min="3" max="16384" width="9" style="1"/>
  </cols>
  <sheetData>
    <row r="1" spans="1:8">
      <c r="A1" s="1" t="s">
        <v>168</v>
      </c>
      <c r="B1" s="1" t="s">
        <v>169</v>
      </c>
      <c r="F1" s="183" t="s">
        <v>267</v>
      </c>
      <c r="G1" s="173" t="s">
        <v>9</v>
      </c>
      <c r="H1" s="173" t="s">
        <v>169</v>
      </c>
    </row>
    <row r="2" spans="1:8">
      <c r="A2" s="1" t="s">
        <v>170</v>
      </c>
      <c r="B2" s="128">
        <v>85</v>
      </c>
      <c r="G2" s="173" t="s">
        <v>170</v>
      </c>
      <c r="H2" s="173">
        <v>85</v>
      </c>
    </row>
    <row r="3" spans="1:8">
      <c r="A3" s="1" t="s">
        <v>171</v>
      </c>
      <c r="B3" s="128">
        <v>35</v>
      </c>
      <c r="G3" s="173" t="s">
        <v>171</v>
      </c>
      <c r="H3" s="173">
        <v>35</v>
      </c>
    </row>
    <row r="4" spans="1:8">
      <c r="A4" s="1" t="s">
        <v>172</v>
      </c>
      <c r="B4" s="128">
        <v>78</v>
      </c>
      <c r="G4" s="173" t="s">
        <v>172</v>
      </c>
      <c r="H4" s="173">
        <v>78</v>
      </c>
    </row>
    <row r="5" spans="1:8">
      <c r="A5" s="1" t="s">
        <v>173</v>
      </c>
      <c r="B5" s="128">
        <v>66</v>
      </c>
      <c r="G5" s="173" t="s">
        <v>173</v>
      </c>
      <c r="H5" s="173">
        <v>66</v>
      </c>
    </row>
    <row r="6" spans="1:8">
      <c r="A6" s="1" t="s">
        <v>174</v>
      </c>
      <c r="B6" s="128">
        <v>48</v>
      </c>
      <c r="G6" s="173" t="s">
        <v>174</v>
      </c>
      <c r="H6" s="173">
        <v>48</v>
      </c>
    </row>
    <row r="7" spans="1:8">
      <c r="A7" s="1" t="s">
        <v>175</v>
      </c>
      <c r="B7" s="128">
        <v>72</v>
      </c>
      <c r="G7" s="173" t="s">
        <v>175</v>
      </c>
      <c r="H7" s="173">
        <v>72</v>
      </c>
    </row>
    <row r="8" spans="1:8">
      <c r="A8" s="1" t="s">
        <v>176</v>
      </c>
      <c r="B8" s="128">
        <v>92</v>
      </c>
      <c r="G8" s="173" t="s">
        <v>176</v>
      </c>
      <c r="H8" s="173">
        <v>92</v>
      </c>
    </row>
    <row r="9" spans="1:8">
      <c r="G9" s="173"/>
      <c r="H9" s="173"/>
    </row>
    <row r="10" spans="1:8">
      <c r="G10" s="173"/>
      <c r="H10" s="173"/>
    </row>
    <row r="11" spans="1:8">
      <c r="A11" s="1" t="s">
        <v>168</v>
      </c>
      <c r="B11" s="1" t="s">
        <v>177</v>
      </c>
      <c r="G11" s="173" t="s">
        <v>9</v>
      </c>
      <c r="H11" s="173" t="s">
        <v>177</v>
      </c>
    </row>
    <row r="12" spans="1:8">
      <c r="A12" s="1" t="s">
        <v>170</v>
      </c>
      <c r="B12" s="129">
        <v>8500000</v>
      </c>
      <c r="G12" s="173" t="s">
        <v>170</v>
      </c>
      <c r="H12" s="173">
        <v>8500000</v>
      </c>
    </row>
    <row r="13" spans="1:8">
      <c r="A13" s="1" t="s">
        <v>171</v>
      </c>
      <c r="B13" s="129">
        <v>500</v>
      </c>
      <c r="G13" s="173" t="s">
        <v>171</v>
      </c>
      <c r="H13" s="173">
        <v>500</v>
      </c>
    </row>
    <row r="14" spans="1:8">
      <c r="A14" s="1" t="s">
        <v>172</v>
      </c>
      <c r="B14" s="129">
        <v>2568000</v>
      </c>
      <c r="G14" s="173" t="s">
        <v>172</v>
      </c>
      <c r="H14" s="173">
        <v>2568000</v>
      </c>
    </row>
    <row r="15" spans="1:8">
      <c r="A15" s="1" t="s">
        <v>173</v>
      </c>
      <c r="B15" s="129">
        <v>64200</v>
      </c>
      <c r="G15" s="173" t="s">
        <v>173</v>
      </c>
      <c r="H15" s="173">
        <v>64200</v>
      </c>
    </row>
    <row r="16" spans="1:8">
      <c r="A16" s="1" t="s">
        <v>174</v>
      </c>
      <c r="B16" s="129">
        <v>245000</v>
      </c>
      <c r="G16" s="173" t="s">
        <v>174</v>
      </c>
      <c r="H16" s="173">
        <v>245000</v>
      </c>
    </row>
    <row r="17" spans="1:8">
      <c r="A17" s="1" t="s">
        <v>175</v>
      </c>
      <c r="B17" s="129">
        <v>135800</v>
      </c>
      <c r="G17" s="173" t="s">
        <v>175</v>
      </c>
      <c r="H17" s="173">
        <v>135800</v>
      </c>
    </row>
    <row r="18" spans="1:8">
      <c r="A18" s="1" t="s">
        <v>176</v>
      </c>
      <c r="B18" s="129">
        <v>600</v>
      </c>
      <c r="G18" s="173" t="s">
        <v>176</v>
      </c>
      <c r="H18" s="173">
        <v>600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C6"/>
  <sheetViews>
    <sheetView workbookViewId="0">
      <selection activeCell="C2" sqref="C2"/>
    </sheetView>
  </sheetViews>
  <sheetFormatPr defaultColWidth="9" defaultRowHeight="16.5"/>
  <cols>
    <col min="1" max="1" width="9" style="65"/>
    <col min="2" max="2" width="10.875" style="65" bestFit="1" customWidth="1"/>
    <col min="3" max="3" width="10" style="65" bestFit="1" customWidth="1"/>
    <col min="4" max="16384" width="9" style="65"/>
  </cols>
  <sheetData>
    <row r="1" spans="2:3">
      <c r="B1" s="126" t="s">
        <v>166</v>
      </c>
      <c r="C1" s="126" t="s">
        <v>167</v>
      </c>
    </row>
    <row r="2" spans="2:3">
      <c r="B2" s="127">
        <v>1200</v>
      </c>
      <c r="C2" s="127">
        <v>1200</v>
      </c>
    </row>
    <row r="3" spans="2:3">
      <c r="B3" s="127">
        <v>3650</v>
      </c>
      <c r="C3" s="127">
        <v>3650</v>
      </c>
    </row>
    <row r="4" spans="2:3">
      <c r="B4" s="127">
        <v>800</v>
      </c>
      <c r="C4" s="127">
        <v>800</v>
      </c>
    </row>
    <row r="5" spans="2:3">
      <c r="B5" s="127">
        <v>640</v>
      </c>
      <c r="C5" s="127">
        <v>640</v>
      </c>
    </row>
    <row r="6" spans="2:3">
      <c r="B6" s="127">
        <v>48650</v>
      </c>
      <c r="C6" s="127">
        <v>48650</v>
      </c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topLeftCell="B1" workbookViewId="0">
      <selection activeCell="H1" sqref="H1"/>
    </sheetView>
  </sheetViews>
  <sheetFormatPr defaultColWidth="9" defaultRowHeight="16.5"/>
  <cols>
    <col min="1" max="2" width="9" style="1"/>
    <col min="3" max="3" width="10" style="1" bestFit="1" customWidth="1"/>
    <col min="4" max="4" width="10.375" style="1" bestFit="1" customWidth="1"/>
    <col min="5" max="16384" width="9" style="1"/>
  </cols>
  <sheetData>
    <row r="1" spans="2:11">
      <c r="B1" s="1" t="s">
        <v>161</v>
      </c>
      <c r="C1" s="1" t="s">
        <v>164</v>
      </c>
      <c r="D1" s="1" t="s">
        <v>165</v>
      </c>
      <c r="H1" s="183" t="s">
        <v>267</v>
      </c>
      <c r="I1" s="173" t="s">
        <v>4</v>
      </c>
      <c r="J1" s="173" t="s">
        <v>164</v>
      </c>
      <c r="K1" s="173" t="s">
        <v>165</v>
      </c>
    </row>
    <row r="2" spans="2:11">
      <c r="B2" s="1">
        <v>4123.4570000000003</v>
      </c>
      <c r="C2" s="123">
        <v>4123.4570000000003</v>
      </c>
      <c r="D2" s="125">
        <v>4123.4570000000003</v>
      </c>
      <c r="I2" s="173">
        <v>4123.4570000000003</v>
      </c>
      <c r="J2" s="173">
        <v>4123.4570000000003</v>
      </c>
      <c r="K2" s="173">
        <v>4123.4570000000003</v>
      </c>
    </row>
    <row r="3" spans="2:11">
      <c r="B3" s="1">
        <v>1250.28</v>
      </c>
      <c r="C3" s="123">
        <v>1250.28</v>
      </c>
      <c r="D3" s="125">
        <v>1250.28</v>
      </c>
      <c r="I3" s="173">
        <v>1250.28</v>
      </c>
      <c r="J3" s="173">
        <v>1250.28</v>
      </c>
      <c r="K3" s="173">
        <v>1250.28</v>
      </c>
    </row>
    <row r="4" spans="2:11">
      <c r="B4" s="1">
        <v>160</v>
      </c>
      <c r="C4" s="123">
        <v>160</v>
      </c>
      <c r="D4" s="125">
        <v>160</v>
      </c>
      <c r="I4" s="173">
        <v>160</v>
      </c>
      <c r="J4" s="173">
        <v>160</v>
      </c>
      <c r="K4" s="173">
        <v>160</v>
      </c>
    </row>
    <row r="5" spans="2:11">
      <c r="B5" s="1">
        <v>0</v>
      </c>
      <c r="C5" s="123">
        <v>0</v>
      </c>
      <c r="D5" s="125">
        <v>0</v>
      </c>
      <c r="I5" s="173">
        <v>0</v>
      </c>
      <c r="J5" s="173">
        <v>0</v>
      </c>
      <c r="K5" s="173">
        <v>0</v>
      </c>
    </row>
    <row r="6" spans="2:11">
      <c r="B6" s="1">
        <v>-250.5</v>
      </c>
      <c r="C6" s="123">
        <v>-250.5</v>
      </c>
      <c r="D6" s="125">
        <v>-250.5</v>
      </c>
      <c r="I6" s="173">
        <v>-250.5</v>
      </c>
      <c r="J6" s="173">
        <v>-250.5</v>
      </c>
      <c r="K6" s="173">
        <v>-250.5</v>
      </c>
    </row>
    <row r="7" spans="2:11">
      <c r="B7" s="1">
        <v>-3875</v>
      </c>
      <c r="C7" s="123">
        <v>-3875</v>
      </c>
      <c r="D7" s="125">
        <v>-3875</v>
      </c>
      <c r="I7" s="173">
        <v>-3875</v>
      </c>
      <c r="J7" s="173">
        <v>-3875</v>
      </c>
      <c r="K7" s="173">
        <v>-3875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I1" sqref="I1:I1048576"/>
    </sheetView>
  </sheetViews>
  <sheetFormatPr defaultColWidth="9" defaultRowHeight="16.5"/>
  <cols>
    <col min="1" max="1" width="18.5" style="1" customWidth="1"/>
    <col min="2" max="2" width="10" style="1" bestFit="1" customWidth="1"/>
    <col min="3" max="4" width="9" style="1"/>
    <col min="5" max="5" width="10.25" style="1" customWidth="1"/>
    <col min="6" max="16384" width="9" style="1"/>
  </cols>
  <sheetData>
    <row r="1" spans="1:15">
      <c r="A1" s="6" t="s">
        <v>163</v>
      </c>
      <c r="B1" s="6" t="s">
        <v>10</v>
      </c>
      <c r="D1" s="32" t="s">
        <v>161</v>
      </c>
      <c r="E1" s="32" t="s">
        <v>162</v>
      </c>
      <c r="J1" s="183" t="s">
        <v>267</v>
      </c>
      <c r="K1" s="174" t="s">
        <v>4</v>
      </c>
      <c r="L1" s="6" t="s">
        <v>159</v>
      </c>
      <c r="M1" s="6" t="s">
        <v>244</v>
      </c>
      <c r="N1" s="6" t="s">
        <v>245</v>
      </c>
    </row>
    <row r="2" spans="1:15">
      <c r="A2" s="123">
        <v>4123.4570000000003</v>
      </c>
      <c r="B2" s="123">
        <v>4123.4570000000003</v>
      </c>
      <c r="D2" s="1">
        <v>4123.4570000000003</v>
      </c>
      <c r="E2" s="124">
        <v>4123.4570000000003</v>
      </c>
      <c r="G2" s="172" t="s">
        <v>257</v>
      </c>
      <c r="H2" s="172" t="s">
        <v>256</v>
      </c>
      <c r="K2" s="173">
        <v>4123.4570000000003</v>
      </c>
      <c r="L2" s="173">
        <v>4123.4570000000003</v>
      </c>
      <c r="M2" s="173">
        <v>4123.4570000000003</v>
      </c>
      <c r="N2" s="173">
        <v>4123.4570000000003</v>
      </c>
    </row>
    <row r="3" spans="1:15">
      <c r="A3" s="123">
        <v>1250.28</v>
      </c>
      <c r="B3" s="123">
        <v>1250.28</v>
      </c>
      <c r="D3" s="1">
        <v>1250.28</v>
      </c>
      <c r="E3" s="124">
        <v>1250.28</v>
      </c>
      <c r="K3" s="173">
        <v>1250.28</v>
      </c>
      <c r="L3" s="173">
        <v>1250.28</v>
      </c>
      <c r="M3" s="173">
        <v>1250.28</v>
      </c>
      <c r="N3" s="173">
        <v>1250.28</v>
      </c>
    </row>
    <row r="4" spans="1:15">
      <c r="A4" s="123">
        <v>160</v>
      </c>
      <c r="B4" s="123">
        <v>160</v>
      </c>
      <c r="D4" s="1">
        <v>160</v>
      </c>
      <c r="E4" s="124">
        <v>160</v>
      </c>
      <c r="K4" s="173">
        <v>160</v>
      </c>
      <c r="L4" s="173">
        <v>160</v>
      </c>
      <c r="M4" s="173">
        <v>160</v>
      </c>
      <c r="N4" s="173">
        <v>160</v>
      </c>
    </row>
    <row r="5" spans="1:15">
      <c r="A5" s="123">
        <v>0</v>
      </c>
      <c r="B5" s="123">
        <v>0</v>
      </c>
      <c r="D5" s="1">
        <v>32460</v>
      </c>
      <c r="E5" s="124">
        <v>32460</v>
      </c>
      <c r="K5" s="173">
        <v>32460</v>
      </c>
      <c r="L5" s="173">
        <v>32460</v>
      </c>
      <c r="M5" s="173">
        <v>32460</v>
      </c>
      <c r="N5" s="173">
        <v>32460</v>
      </c>
    </row>
    <row r="6" spans="1:15">
      <c r="A6" s="123">
        <v>-250.5</v>
      </c>
      <c r="B6" s="123">
        <v>-250.5</v>
      </c>
    </row>
    <row r="7" spans="1:15">
      <c r="A7" s="123">
        <v>-3875</v>
      </c>
      <c r="B7" s="123">
        <v>-3875</v>
      </c>
    </row>
    <row r="8" spans="1:15">
      <c r="K8" s="173"/>
      <c r="L8" s="173"/>
      <c r="M8" s="173"/>
      <c r="N8" s="173"/>
      <c r="O8" s="173"/>
    </row>
    <row r="11" spans="1:15">
      <c r="K11" s="6" t="s">
        <v>160</v>
      </c>
      <c r="L11" s="6" t="s">
        <v>10</v>
      </c>
      <c r="M11" s="173"/>
      <c r="N11" s="174" t="s">
        <v>4</v>
      </c>
      <c r="O11" s="174" t="s">
        <v>162</v>
      </c>
    </row>
    <row r="12" spans="1:15">
      <c r="K12" s="123">
        <v>4123.4570000000003</v>
      </c>
      <c r="L12" s="123">
        <v>4123.4570000000003</v>
      </c>
      <c r="M12" s="173"/>
      <c r="N12" s="173">
        <v>4123.4570000000003</v>
      </c>
      <c r="O12" s="173">
        <v>4123.4570000000003</v>
      </c>
    </row>
    <row r="13" spans="1:15">
      <c r="K13" s="123">
        <v>1250.28</v>
      </c>
      <c r="L13" s="123">
        <v>1250.28</v>
      </c>
      <c r="M13" s="173"/>
      <c r="N13" s="173">
        <v>1250.28</v>
      </c>
      <c r="O13" s="173">
        <v>1250.28</v>
      </c>
    </row>
    <row r="14" spans="1:15">
      <c r="K14" s="123">
        <v>160</v>
      </c>
      <c r="L14" s="123">
        <v>160</v>
      </c>
      <c r="M14" s="173"/>
      <c r="N14" s="173">
        <v>160</v>
      </c>
      <c r="O14" s="173">
        <v>160</v>
      </c>
    </row>
    <row r="15" spans="1:15">
      <c r="K15" s="123">
        <v>0</v>
      </c>
      <c r="L15" s="123">
        <v>0</v>
      </c>
      <c r="M15" s="173"/>
      <c r="N15" s="173">
        <v>32460</v>
      </c>
      <c r="O15" s="173">
        <v>32460</v>
      </c>
    </row>
    <row r="16" spans="1:15">
      <c r="K16" s="123">
        <v>-250.5</v>
      </c>
      <c r="L16" s="123">
        <v>-250.5</v>
      </c>
      <c r="M16" s="173"/>
      <c r="N16" s="173"/>
      <c r="O16" s="173"/>
    </row>
    <row r="17" spans="11:15">
      <c r="K17" s="123">
        <v>-3875</v>
      </c>
      <c r="L17" s="123">
        <v>-3875</v>
      </c>
      <c r="M17" s="173"/>
      <c r="N17" s="173"/>
      <c r="O17" s="173"/>
    </row>
  </sheetData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topLeftCell="B1" workbookViewId="0">
      <selection activeCell="I12" sqref="I12"/>
    </sheetView>
  </sheetViews>
  <sheetFormatPr defaultColWidth="9" defaultRowHeight="16.5"/>
  <cols>
    <col min="1" max="1" width="9" style="1"/>
    <col min="2" max="2" width="29.375" style="1" bestFit="1" customWidth="1"/>
    <col min="3" max="7" width="9" style="1"/>
    <col min="8" max="8" width="10.75" style="1" customWidth="1"/>
    <col min="9" max="12" width="10.5" style="1" bestFit="1" customWidth="1"/>
    <col min="13" max="16384" width="9" style="1"/>
  </cols>
  <sheetData>
    <row r="1" spans="2:12">
      <c r="B1" s="111">
        <f t="shared" ref="B1:B12" ca="1" si="0">NOW()</f>
        <v>41821.678875347221</v>
      </c>
      <c r="H1" s="7" t="s">
        <v>269</v>
      </c>
      <c r="I1" s="65" t="s">
        <v>268</v>
      </c>
      <c r="J1" s="184" t="s">
        <v>155</v>
      </c>
      <c r="K1" s="184" t="s">
        <v>156</v>
      </c>
      <c r="L1" s="184" t="s">
        <v>157</v>
      </c>
    </row>
    <row r="2" spans="2:12">
      <c r="B2" s="113">
        <f t="shared" ca="1" si="0"/>
        <v>41821.678875347221</v>
      </c>
      <c r="I2" s="110">
        <v>20256</v>
      </c>
      <c r="J2" s="110">
        <v>20256</v>
      </c>
      <c r="K2" s="110">
        <v>20256</v>
      </c>
      <c r="L2" s="110">
        <v>20256</v>
      </c>
    </row>
    <row r="3" spans="2:12">
      <c r="B3" s="114">
        <f t="shared" ca="1" si="0"/>
        <v>41821.678875347221</v>
      </c>
      <c r="I3" s="110">
        <v>22391</v>
      </c>
      <c r="J3" s="110">
        <v>22391</v>
      </c>
      <c r="K3" s="110">
        <v>22391</v>
      </c>
      <c r="L3" s="110">
        <v>22391</v>
      </c>
    </row>
    <row r="4" spans="2:12">
      <c r="B4" s="115">
        <f t="shared" ca="1" si="0"/>
        <v>41821.678875347221</v>
      </c>
      <c r="I4" s="110">
        <v>18607</v>
      </c>
      <c r="J4" s="110">
        <v>18607</v>
      </c>
      <c r="K4" s="110">
        <v>18607</v>
      </c>
      <c r="L4" s="110">
        <v>18607</v>
      </c>
    </row>
    <row r="5" spans="2:12">
      <c r="B5" s="116">
        <f t="shared" ca="1" si="0"/>
        <v>41821.678875347221</v>
      </c>
      <c r="I5" s="110">
        <v>26366</v>
      </c>
      <c r="J5" s="110">
        <v>26366</v>
      </c>
      <c r="K5" s="110">
        <v>26366</v>
      </c>
      <c r="L5" s="110">
        <v>26366</v>
      </c>
    </row>
    <row r="6" spans="2:12">
      <c r="B6" s="117">
        <f t="shared" ca="1" si="0"/>
        <v>41821.678875347221</v>
      </c>
    </row>
    <row r="7" spans="2:12">
      <c r="B7" s="118">
        <f t="shared" ca="1" si="0"/>
        <v>41821.678875347221</v>
      </c>
    </row>
    <row r="8" spans="2:12">
      <c r="B8" s="119">
        <f t="shared" ca="1" si="0"/>
        <v>41821.678875347221</v>
      </c>
    </row>
    <row r="9" spans="2:12">
      <c r="B9" s="120">
        <f t="shared" ca="1" si="0"/>
        <v>41821.678875347221</v>
      </c>
    </row>
    <row r="10" spans="2:12">
      <c r="B10" s="121">
        <f t="shared" ca="1" si="0"/>
        <v>41821.678875347221</v>
      </c>
    </row>
    <row r="11" spans="2:12">
      <c r="B11" s="112">
        <f t="shared" ca="1" si="0"/>
        <v>41821.678875347221</v>
      </c>
    </row>
    <row r="12" spans="2:12">
      <c r="B12" s="122">
        <f t="shared" ca="1" si="0"/>
        <v>41821.678875347221</v>
      </c>
    </row>
    <row r="14" spans="2:12" s="173" customFormat="1"/>
    <row r="15" spans="2:12" s="173" customFormat="1"/>
    <row r="16" spans="2:12">
      <c r="D16" s="7" t="s">
        <v>269</v>
      </c>
    </row>
    <row r="17" spans="2:5">
      <c r="B17" s="111">
        <f t="shared" ref="B17:B28" ca="1" si="1">NOW()</f>
        <v>41821.678875347221</v>
      </c>
      <c r="C17" s="173"/>
      <c r="D17" s="112">
        <f t="shared" ref="D17:D28" ca="1" si="2">NOW()</f>
        <v>41821.678875347221</v>
      </c>
      <c r="E17" s="173" t="s">
        <v>158</v>
      </c>
    </row>
    <row r="18" spans="2:5">
      <c r="B18" s="113">
        <f t="shared" ca="1" si="1"/>
        <v>41821.678875347221</v>
      </c>
      <c r="C18" s="173"/>
      <c r="D18" s="112">
        <f t="shared" ca="1" si="2"/>
        <v>41821.678875347221</v>
      </c>
      <c r="E18" s="173"/>
    </row>
    <row r="19" spans="2:5">
      <c r="B19" s="114">
        <f t="shared" ca="1" si="1"/>
        <v>41821.678875347221</v>
      </c>
      <c r="C19" s="173"/>
      <c r="D19" s="112">
        <f t="shared" ca="1" si="2"/>
        <v>41821.678875347221</v>
      </c>
      <c r="E19" s="173"/>
    </row>
    <row r="20" spans="2:5">
      <c r="B20" s="115">
        <f t="shared" ca="1" si="1"/>
        <v>41821.678875347221</v>
      </c>
      <c r="C20" s="173"/>
      <c r="D20" s="112">
        <f t="shared" ca="1" si="2"/>
        <v>41821.678875347221</v>
      </c>
      <c r="E20" s="173"/>
    </row>
    <row r="21" spans="2:5">
      <c r="B21" s="116">
        <f t="shared" ca="1" si="1"/>
        <v>41821.678875347221</v>
      </c>
      <c r="C21" s="173"/>
      <c r="D21" s="112">
        <f t="shared" ca="1" si="2"/>
        <v>41821.678875347221</v>
      </c>
      <c r="E21" s="173"/>
    </row>
    <row r="22" spans="2:5">
      <c r="B22" s="117">
        <f t="shared" ca="1" si="1"/>
        <v>41821.678875347221</v>
      </c>
      <c r="C22" s="173"/>
      <c r="D22" s="112">
        <f t="shared" ca="1" si="2"/>
        <v>41821.678875347221</v>
      </c>
      <c r="E22" s="173"/>
    </row>
    <row r="23" spans="2:5">
      <c r="B23" s="118">
        <f t="shared" ca="1" si="1"/>
        <v>41821.678875347221</v>
      </c>
      <c r="C23" s="173"/>
      <c r="D23" s="112">
        <f t="shared" ca="1" si="2"/>
        <v>41821.678875347221</v>
      </c>
      <c r="E23" s="173"/>
    </row>
    <row r="24" spans="2:5">
      <c r="B24" s="119">
        <f t="shared" ca="1" si="1"/>
        <v>41821.678875347221</v>
      </c>
      <c r="C24" s="173"/>
      <c r="D24" s="112">
        <f t="shared" ca="1" si="2"/>
        <v>41821.678875347221</v>
      </c>
      <c r="E24" s="173"/>
    </row>
    <row r="25" spans="2:5">
      <c r="B25" s="120">
        <f t="shared" ca="1" si="1"/>
        <v>41821.678875347221</v>
      </c>
      <c r="C25" s="173"/>
      <c r="D25" s="112">
        <f t="shared" ca="1" si="2"/>
        <v>41821.678875347221</v>
      </c>
      <c r="E25" s="173"/>
    </row>
    <row r="26" spans="2:5">
      <c r="B26" s="121">
        <f t="shared" ca="1" si="1"/>
        <v>41821.678875347221</v>
      </c>
      <c r="C26" s="173"/>
      <c r="D26" s="112">
        <f t="shared" ca="1" si="2"/>
        <v>41821.678875347221</v>
      </c>
      <c r="E26" s="173"/>
    </row>
    <row r="27" spans="2:5">
      <c r="B27" s="112">
        <f t="shared" ca="1" si="1"/>
        <v>41821.678875347221</v>
      </c>
      <c r="C27" s="173"/>
      <c r="D27" s="112">
        <f t="shared" ca="1" si="2"/>
        <v>41821.678875347221</v>
      </c>
      <c r="E27" s="173"/>
    </row>
    <row r="28" spans="2:5">
      <c r="B28" s="122">
        <f t="shared" ca="1" si="1"/>
        <v>41821.678875347221</v>
      </c>
      <c r="C28" s="173"/>
      <c r="D28" s="112">
        <f t="shared" ca="1" si="2"/>
        <v>41821.678875347221</v>
      </c>
      <c r="E28" s="173"/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topLeftCell="A2" workbookViewId="0">
      <selection activeCell="B3" sqref="B3"/>
    </sheetView>
  </sheetViews>
  <sheetFormatPr defaultColWidth="9" defaultRowHeight="16.5"/>
  <cols>
    <col min="1" max="2" width="9" style="1"/>
    <col min="3" max="3" width="11.625" style="169" bestFit="1" customWidth="1"/>
    <col min="4" max="4" width="12.875" style="169" bestFit="1" customWidth="1"/>
    <col min="5" max="16384" width="9" style="1"/>
  </cols>
  <sheetData>
    <row r="1" spans="2:7">
      <c r="B1" s="198" t="s">
        <v>229</v>
      </c>
      <c r="C1" s="198"/>
      <c r="D1" s="198"/>
      <c r="E1" s="198"/>
      <c r="F1" s="198"/>
      <c r="G1" s="198"/>
    </row>
    <row r="2" spans="2:7">
      <c r="B2" s="73" t="s">
        <v>230</v>
      </c>
      <c r="C2" s="73"/>
      <c r="D2" s="73"/>
    </row>
    <row r="3" spans="2:7">
      <c r="B3" s="73">
        <v>123.45</v>
      </c>
      <c r="C3" s="73" t="s">
        <v>231</v>
      </c>
      <c r="D3" s="73"/>
    </row>
    <row r="4" spans="2:7">
      <c r="C4" s="169">
        <v>1234567890</v>
      </c>
    </row>
    <row r="5" spans="2:7">
      <c r="D5" s="73" t="s">
        <v>252</v>
      </c>
    </row>
    <row r="6" spans="2:7">
      <c r="D6" s="169">
        <v>123456789012345</v>
      </c>
      <c r="E6" s="73" t="s">
        <v>232</v>
      </c>
    </row>
    <row r="7" spans="2:7">
      <c r="E7" s="1">
        <v>1234.567896</v>
      </c>
      <c r="F7" s="73" t="s">
        <v>233</v>
      </c>
    </row>
    <row r="8" spans="2:7">
      <c r="F8" s="169">
        <v>0.25</v>
      </c>
      <c r="G8" s="73" t="s">
        <v>234</v>
      </c>
    </row>
    <row r="9" spans="2:7">
      <c r="G9" s="3">
        <v>0.5</v>
      </c>
    </row>
  </sheetData>
  <mergeCells count="1">
    <mergeCell ref="B1:G1"/>
  </mergeCells>
  <phoneticPr fontId="3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1"/>
  <sheetViews>
    <sheetView topLeftCell="B1" workbookViewId="0">
      <selection activeCell="E13" sqref="E13"/>
    </sheetView>
  </sheetViews>
  <sheetFormatPr defaultColWidth="9" defaultRowHeight="16.5"/>
  <cols>
    <col min="1" max="2" width="9" style="1"/>
    <col min="3" max="3" width="17.5" style="1" bestFit="1" customWidth="1"/>
    <col min="4" max="9" width="9" style="1"/>
    <col min="10" max="10" width="9.5" style="1" bestFit="1" customWidth="1"/>
    <col min="11" max="11" width="8.5" style="1" bestFit="1" customWidth="1"/>
    <col min="12" max="12" width="9.625" style="1" bestFit="1" customWidth="1"/>
    <col min="13" max="13" width="8.5" style="1" bestFit="1" customWidth="1"/>
    <col min="14" max="14" width="14.375" style="1" bestFit="1" customWidth="1"/>
    <col min="15" max="16384" width="9" style="1"/>
  </cols>
  <sheetData>
    <row r="1" spans="3:14">
      <c r="C1" s="101">
        <f t="shared" ref="C1:C8" ca="1" si="0">NOW()</f>
        <v>41821.678875347221</v>
      </c>
      <c r="J1" s="7" t="s">
        <v>270</v>
      </c>
      <c r="K1" s="199">
        <f ca="1">NOW()</f>
        <v>41821.678875347221</v>
      </c>
      <c r="L1" s="199"/>
      <c r="M1" s="65"/>
      <c r="N1" s="65"/>
    </row>
    <row r="2" spans="3:14">
      <c r="C2" s="103">
        <f t="shared" ca="1" si="0"/>
        <v>41821.678875347221</v>
      </c>
      <c r="K2" s="65" t="s">
        <v>11</v>
      </c>
      <c r="L2" s="65" t="s">
        <v>151</v>
      </c>
      <c r="M2" s="65" t="s">
        <v>152</v>
      </c>
      <c r="N2" s="65" t="s">
        <v>153</v>
      </c>
    </row>
    <row r="3" spans="3:14">
      <c r="C3" s="104">
        <f t="shared" ca="1" si="0"/>
        <v>41821.678875347221</v>
      </c>
      <c r="K3" s="99">
        <v>0.42025462962962962</v>
      </c>
      <c r="L3" s="99">
        <v>0.42025462962962962</v>
      </c>
      <c r="M3" s="99">
        <v>0.42025462962962962</v>
      </c>
      <c r="N3" s="99">
        <v>0.42025462962962962</v>
      </c>
    </row>
    <row r="4" spans="3:14">
      <c r="C4" s="105">
        <f t="shared" ca="1" si="0"/>
        <v>41821.678875347221</v>
      </c>
      <c r="K4" s="99">
        <v>0.76423611111111101</v>
      </c>
      <c r="L4" s="99">
        <v>0.76423611111111101</v>
      </c>
      <c r="M4" s="99">
        <v>0.76423611111111101</v>
      </c>
      <c r="N4" s="99">
        <v>0.76423611111111101</v>
      </c>
    </row>
    <row r="5" spans="3:14">
      <c r="C5" s="106">
        <f t="shared" ca="1" si="0"/>
        <v>41821.678875347221</v>
      </c>
      <c r="K5" s="100">
        <v>0.12847222222222224</v>
      </c>
      <c r="L5" s="100">
        <v>0.12847222222222224</v>
      </c>
      <c r="M5" s="100">
        <v>0.12847222222222224</v>
      </c>
      <c r="N5" s="100">
        <v>0.12847222222222224</v>
      </c>
    </row>
    <row r="6" spans="3:14">
      <c r="C6" s="107">
        <f t="shared" ca="1" si="0"/>
        <v>41821.678875347221</v>
      </c>
      <c r="K6" s="100">
        <v>0.67222222222222217</v>
      </c>
      <c r="L6" s="100">
        <v>0.67222222222222217</v>
      </c>
      <c r="M6" s="100">
        <v>0.67222222222222217</v>
      </c>
      <c r="N6" s="100">
        <v>0.67222222222222217</v>
      </c>
    </row>
    <row r="7" spans="3:14">
      <c r="C7" s="108">
        <f t="shared" ca="1" si="0"/>
        <v>41821.678875347221</v>
      </c>
    </row>
    <row r="8" spans="3:14">
      <c r="C8" s="109">
        <f t="shared" ca="1" si="0"/>
        <v>41821.678875347221</v>
      </c>
    </row>
    <row r="13" spans="3:14">
      <c r="E13" s="7" t="s">
        <v>270</v>
      </c>
    </row>
    <row r="14" spans="3:14">
      <c r="C14" s="101">
        <f t="shared" ref="C14:C21" ca="1" si="1">NOW()</f>
        <v>41821.678875347221</v>
      </c>
      <c r="D14" s="173"/>
      <c r="E14" s="102">
        <f t="shared" ref="E14:E21" ca="1" si="2">NOW()</f>
        <v>41821.678875347221</v>
      </c>
      <c r="F14" s="173" t="s">
        <v>154</v>
      </c>
    </row>
    <row r="15" spans="3:14">
      <c r="C15" s="103">
        <f t="shared" ca="1" si="1"/>
        <v>41821.678875347221</v>
      </c>
      <c r="D15" s="173"/>
      <c r="E15" s="102">
        <f t="shared" ca="1" si="2"/>
        <v>41821.678875347221</v>
      </c>
      <c r="F15" s="173"/>
    </row>
    <row r="16" spans="3:14">
      <c r="C16" s="104">
        <f t="shared" ca="1" si="1"/>
        <v>41821.678875347221</v>
      </c>
      <c r="D16" s="173"/>
      <c r="E16" s="102">
        <f t="shared" ca="1" si="2"/>
        <v>41821.678875347221</v>
      </c>
      <c r="F16" s="173"/>
    </row>
    <row r="17" spans="3:6">
      <c r="C17" s="105">
        <f t="shared" ca="1" si="1"/>
        <v>41821.678875347221</v>
      </c>
      <c r="D17" s="173"/>
      <c r="E17" s="102">
        <f t="shared" ca="1" si="2"/>
        <v>41821.678875347221</v>
      </c>
      <c r="F17" s="173"/>
    </row>
    <row r="18" spans="3:6">
      <c r="C18" s="106">
        <f t="shared" ca="1" si="1"/>
        <v>41821.678875347221</v>
      </c>
      <c r="D18" s="173"/>
      <c r="E18" s="102">
        <f t="shared" ca="1" si="2"/>
        <v>41821.678875347221</v>
      </c>
      <c r="F18" s="173"/>
    </row>
    <row r="19" spans="3:6">
      <c r="C19" s="107">
        <f t="shared" ca="1" si="1"/>
        <v>41821.678875347221</v>
      </c>
      <c r="D19" s="173"/>
      <c r="E19" s="102">
        <f t="shared" ca="1" si="2"/>
        <v>41821.678875347221</v>
      </c>
      <c r="F19" s="173"/>
    </row>
    <row r="20" spans="3:6">
      <c r="C20" s="108">
        <f t="shared" ca="1" si="1"/>
        <v>41821.678875347221</v>
      </c>
      <c r="D20" s="173"/>
      <c r="E20" s="102">
        <f t="shared" ca="1" si="2"/>
        <v>41821.678875347221</v>
      </c>
      <c r="F20" s="173"/>
    </row>
    <row r="21" spans="3:6">
      <c r="C21" s="109">
        <f t="shared" ca="1" si="1"/>
        <v>41821.678875347221</v>
      </c>
      <c r="D21" s="173"/>
      <c r="E21" s="102">
        <f t="shared" ca="1" si="2"/>
        <v>41821.678875347221</v>
      </c>
      <c r="F21" s="173"/>
    </row>
  </sheetData>
  <mergeCells count="1">
    <mergeCell ref="K1:L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A1048576"/>
    </sheetView>
  </sheetViews>
  <sheetFormatPr defaultColWidth="9" defaultRowHeight="16.5"/>
  <cols>
    <col min="1" max="2" width="7.5" style="1" bestFit="1" customWidth="1"/>
    <col min="3" max="16384" width="9" style="1"/>
  </cols>
  <sheetData>
    <row r="1" spans="1:8">
      <c r="A1" s="1" t="s">
        <v>4</v>
      </c>
      <c r="B1" s="1" t="s">
        <v>12</v>
      </c>
      <c r="C1" s="1" t="s">
        <v>13</v>
      </c>
      <c r="F1" s="173" t="s">
        <v>4</v>
      </c>
      <c r="G1" s="173" t="s">
        <v>12</v>
      </c>
      <c r="H1" s="173" t="s">
        <v>13</v>
      </c>
    </row>
    <row r="2" spans="1:8">
      <c r="A2" s="1">
        <v>0.25600000000000001</v>
      </c>
      <c r="B2" s="97">
        <v>0.25600000000000001</v>
      </c>
      <c r="C2" s="98">
        <v>0.25600000000000001</v>
      </c>
      <c r="F2" s="173">
        <v>0.25600000000000001</v>
      </c>
      <c r="G2" s="173">
        <v>0.25600000000000001</v>
      </c>
      <c r="H2" s="173">
        <v>0.25600000000000001</v>
      </c>
    </row>
    <row r="3" spans="1:8">
      <c r="A3" s="1">
        <v>0.17549999999999999</v>
      </c>
      <c r="B3" s="97">
        <v>0.17549999999999999</v>
      </c>
      <c r="C3" s="98">
        <v>0.17549999999999999</v>
      </c>
      <c r="F3" s="173">
        <v>0.17549999999999999</v>
      </c>
      <c r="G3" s="173">
        <v>0.17549999999999999</v>
      </c>
      <c r="H3" s="173">
        <v>0.17549999999999999</v>
      </c>
    </row>
    <row r="4" spans="1:8">
      <c r="A4" s="1">
        <v>0.80600000000000005</v>
      </c>
      <c r="B4" s="97">
        <v>0.80600000000000005</v>
      </c>
      <c r="C4" s="98">
        <v>0.80600000000000005</v>
      </c>
      <c r="F4" s="173">
        <v>0.80600000000000005</v>
      </c>
      <c r="G4" s="173">
        <v>0.80600000000000005</v>
      </c>
      <c r="H4" s="173">
        <v>0.80600000000000005</v>
      </c>
    </row>
    <row r="5" spans="1:8">
      <c r="A5" s="1">
        <v>1.367</v>
      </c>
      <c r="B5" s="97">
        <v>1.367</v>
      </c>
      <c r="C5" s="98">
        <v>1.367</v>
      </c>
      <c r="F5" s="173">
        <v>1.367</v>
      </c>
      <c r="G5" s="173">
        <v>1.367</v>
      </c>
      <c r="H5" s="173">
        <v>1.367</v>
      </c>
    </row>
    <row r="6" spans="1:8">
      <c r="B6" s="97"/>
      <c r="C6" s="98"/>
    </row>
  </sheetData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2" workbookViewId="0">
      <selection activeCell="I12" sqref="I1:I1048576"/>
    </sheetView>
  </sheetViews>
  <sheetFormatPr defaultColWidth="9" defaultRowHeight="16.5"/>
  <cols>
    <col min="1" max="1" width="8.5" style="1" bestFit="1" customWidth="1"/>
    <col min="2" max="3" width="9" style="1"/>
    <col min="4" max="4" width="10.5" style="1" bestFit="1" customWidth="1"/>
    <col min="5" max="5" width="12.75" style="1" bestFit="1" customWidth="1"/>
    <col min="6" max="6" width="14" style="1" customWidth="1"/>
    <col min="7" max="7" width="12.75" style="1" bestFit="1" customWidth="1"/>
    <col min="8" max="16384" width="9" style="1"/>
  </cols>
  <sheetData>
    <row r="1" spans="1:14">
      <c r="B1" s="1" t="s">
        <v>14</v>
      </c>
      <c r="C1" s="1" t="s">
        <v>15</v>
      </c>
    </row>
    <row r="2" spans="1:14">
      <c r="B2" s="1">
        <v>12.3</v>
      </c>
      <c r="C2" s="92">
        <v>12.3</v>
      </c>
    </row>
    <row r="3" spans="1:14">
      <c r="B3" s="1">
        <v>1.25</v>
      </c>
      <c r="C3" s="92">
        <v>1.25</v>
      </c>
    </row>
    <row r="4" spans="1:14">
      <c r="B4" s="1">
        <v>24.125</v>
      </c>
      <c r="C4" s="92">
        <v>24.125</v>
      </c>
    </row>
    <row r="5" spans="1:14">
      <c r="B5" s="1">
        <v>20.332999999999998</v>
      </c>
      <c r="C5" s="92">
        <v>20.332999999999998</v>
      </c>
    </row>
    <row r="8" spans="1:14">
      <c r="B8" s="6" t="s">
        <v>16</v>
      </c>
      <c r="C8" s="1" t="s">
        <v>17</v>
      </c>
    </row>
    <row r="9" spans="1:14">
      <c r="B9" s="92">
        <v>12.23076923076923</v>
      </c>
      <c r="C9" s="93">
        <v>12.23076923076923</v>
      </c>
    </row>
    <row r="12" spans="1:14">
      <c r="A12" s="7" t="s">
        <v>14</v>
      </c>
      <c r="B12" s="7" t="s">
        <v>145</v>
      </c>
      <c r="C12" s="7" t="s">
        <v>147</v>
      </c>
      <c r="D12" s="7" t="s">
        <v>148</v>
      </c>
      <c r="E12" s="7" t="s">
        <v>149</v>
      </c>
      <c r="F12" s="7" t="s">
        <v>150</v>
      </c>
      <c r="I12" s="173"/>
      <c r="J12" s="173" t="s">
        <v>14</v>
      </c>
      <c r="K12" s="173" t="s">
        <v>15</v>
      </c>
      <c r="L12" s="173"/>
      <c r="M12" s="173"/>
      <c r="N12" s="173"/>
    </row>
    <row r="13" spans="1:14">
      <c r="A13" s="1">
        <v>12.075900000000001</v>
      </c>
      <c r="B13" s="93">
        <v>12.075900000000001</v>
      </c>
      <c r="C13" s="92">
        <v>12.075900000000001</v>
      </c>
      <c r="D13" s="94">
        <v>12.075900000000001</v>
      </c>
      <c r="E13" s="95">
        <v>12.075900000000001</v>
      </c>
      <c r="F13" s="96">
        <v>12.075900000000001</v>
      </c>
      <c r="I13" s="173"/>
      <c r="J13" s="173">
        <v>12.3</v>
      </c>
      <c r="K13" s="173">
        <v>12.3</v>
      </c>
      <c r="L13" s="173"/>
      <c r="M13" s="173"/>
      <c r="N13" s="173"/>
    </row>
    <row r="14" spans="1:14">
      <c r="B14" s="93"/>
      <c r="C14" s="92"/>
      <c r="D14" s="94"/>
      <c r="E14" s="95"/>
      <c r="F14" s="96"/>
      <c r="I14" s="173"/>
      <c r="J14" s="173">
        <v>1.25</v>
      </c>
      <c r="K14" s="173">
        <v>1.25</v>
      </c>
      <c r="L14" s="173"/>
      <c r="M14" s="173"/>
      <c r="N14" s="173"/>
    </row>
    <row r="15" spans="1:14">
      <c r="I15" s="173"/>
      <c r="J15" s="173">
        <v>24.125</v>
      </c>
      <c r="K15" s="173">
        <v>24.125</v>
      </c>
      <c r="L15" s="173"/>
      <c r="M15" s="173"/>
      <c r="N15" s="173"/>
    </row>
    <row r="16" spans="1:14">
      <c r="I16" s="173"/>
      <c r="J16" s="173">
        <v>20.332999999999998</v>
      </c>
      <c r="K16" s="173">
        <v>20.332999999999998</v>
      </c>
      <c r="L16" s="173"/>
      <c r="M16" s="173"/>
      <c r="N16" s="173"/>
    </row>
    <row r="17" spans="9:14">
      <c r="I17" s="173"/>
      <c r="J17" s="173"/>
      <c r="K17" s="173"/>
      <c r="L17" s="173"/>
      <c r="M17" s="173"/>
      <c r="N17" s="173"/>
    </row>
    <row r="18" spans="9:14">
      <c r="I18" s="173"/>
      <c r="J18" s="173"/>
      <c r="K18" s="173"/>
      <c r="L18" s="173"/>
      <c r="M18" s="173"/>
      <c r="N18" s="173"/>
    </row>
    <row r="19" spans="9:14">
      <c r="I19" s="173"/>
      <c r="J19" s="6" t="s">
        <v>16</v>
      </c>
      <c r="K19" s="173" t="s">
        <v>17</v>
      </c>
      <c r="L19" s="173"/>
      <c r="M19" s="173"/>
      <c r="N19" s="173"/>
    </row>
    <row r="20" spans="9:14">
      <c r="I20" s="173"/>
      <c r="J20" s="92">
        <v>12.23076923076923</v>
      </c>
      <c r="K20" s="92">
        <v>12.23076923076923</v>
      </c>
      <c r="L20" s="173"/>
      <c r="M20" s="173"/>
      <c r="N20" s="173"/>
    </row>
    <row r="21" spans="9:14">
      <c r="I21" s="173"/>
      <c r="J21" s="173"/>
      <c r="K21" s="173"/>
      <c r="L21" s="173"/>
      <c r="M21" s="173"/>
      <c r="N21" s="173"/>
    </row>
    <row r="22" spans="9:14">
      <c r="I22" s="173"/>
      <c r="J22" s="173"/>
      <c r="K22" s="173"/>
      <c r="L22" s="173"/>
      <c r="M22" s="173"/>
      <c r="N22" s="173"/>
    </row>
    <row r="23" spans="9:14">
      <c r="I23" s="7" t="s">
        <v>14</v>
      </c>
      <c r="J23" s="7" t="s">
        <v>145</v>
      </c>
      <c r="K23" s="7" t="s">
        <v>147</v>
      </c>
      <c r="L23" s="7" t="s">
        <v>148</v>
      </c>
      <c r="M23" s="7" t="s">
        <v>149</v>
      </c>
      <c r="N23" s="7" t="s">
        <v>150</v>
      </c>
    </row>
    <row r="24" spans="9:14">
      <c r="I24" s="173">
        <v>12.075900000000001</v>
      </c>
      <c r="J24" s="173">
        <v>12.075900000000001</v>
      </c>
      <c r="K24" s="173">
        <v>12.075900000000001</v>
      </c>
      <c r="L24" s="173">
        <v>12.075900000000001</v>
      </c>
      <c r="M24" s="173">
        <v>12.075900000000001</v>
      </c>
      <c r="N24" s="173">
        <v>12.075900000000001</v>
      </c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"/>
  <sheetViews>
    <sheetView topLeftCell="B1" workbookViewId="0">
      <selection activeCell="G8" sqref="G8"/>
    </sheetView>
  </sheetViews>
  <sheetFormatPr defaultColWidth="9" defaultRowHeight="16.5"/>
  <cols>
    <col min="1" max="3" width="9" style="1"/>
    <col min="4" max="4" width="10" style="1" bestFit="1" customWidth="1"/>
    <col min="5" max="16384" width="9" style="1"/>
  </cols>
  <sheetData>
    <row r="1" spans="2:9">
      <c r="B1" s="1" t="s">
        <v>4</v>
      </c>
      <c r="C1" s="1" t="s">
        <v>145</v>
      </c>
      <c r="D1" s="1" t="s">
        <v>146</v>
      </c>
      <c r="G1" s="173" t="s">
        <v>4</v>
      </c>
      <c r="H1" s="173" t="s">
        <v>145</v>
      </c>
      <c r="I1" s="173" t="s">
        <v>146</v>
      </c>
    </row>
    <row r="2" spans="2:9">
      <c r="B2" s="1">
        <v>12345.678</v>
      </c>
      <c r="C2" s="90">
        <v>12345.678</v>
      </c>
      <c r="D2" s="91">
        <v>12345.678</v>
      </c>
      <c r="G2" s="173">
        <v>12345.678</v>
      </c>
      <c r="H2" s="173">
        <v>12345.678</v>
      </c>
      <c r="I2" s="173">
        <v>12345.678</v>
      </c>
    </row>
    <row r="3" spans="2:9">
      <c r="B3" s="1">
        <v>25.9</v>
      </c>
      <c r="C3" s="90">
        <v>25.9</v>
      </c>
      <c r="D3" s="91">
        <v>25.9</v>
      </c>
      <c r="G3" s="173">
        <v>25.9</v>
      </c>
      <c r="H3" s="173">
        <v>25.9</v>
      </c>
      <c r="I3" s="173">
        <v>25.9</v>
      </c>
    </row>
    <row r="4" spans="2:9">
      <c r="B4" s="1">
        <v>0</v>
      </c>
      <c r="C4" s="90">
        <v>0</v>
      </c>
      <c r="D4" s="91">
        <v>0</v>
      </c>
      <c r="G4" s="173">
        <v>0</v>
      </c>
      <c r="H4" s="173">
        <v>0</v>
      </c>
      <c r="I4" s="173">
        <v>0</v>
      </c>
    </row>
    <row r="5" spans="2:9">
      <c r="B5" s="1">
        <v>-12</v>
      </c>
      <c r="C5" s="90">
        <v>-12</v>
      </c>
      <c r="D5" s="91">
        <v>-12</v>
      </c>
      <c r="G5" s="173">
        <v>-12</v>
      </c>
      <c r="H5" s="173">
        <v>-12</v>
      </c>
      <c r="I5" s="173">
        <v>-12</v>
      </c>
    </row>
    <row r="6" spans="2:9">
      <c r="B6" s="1">
        <v>-2400.5</v>
      </c>
      <c r="C6" s="90">
        <v>-2400.5</v>
      </c>
      <c r="D6" s="91">
        <v>-2400.5</v>
      </c>
      <c r="G6" s="173">
        <v>-2400.5</v>
      </c>
      <c r="H6" s="173">
        <v>-2400.5</v>
      </c>
      <c r="I6" s="173">
        <v>-2400.5</v>
      </c>
    </row>
    <row r="7" spans="2:9">
      <c r="C7" s="90"/>
      <c r="D7" s="91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G1" sqref="G1:G1048576"/>
    </sheetView>
  </sheetViews>
  <sheetFormatPr defaultColWidth="9" defaultRowHeight="16.5"/>
  <cols>
    <col min="1" max="3" width="9" style="1"/>
    <col min="4" max="4" width="9.75" style="1" customWidth="1"/>
    <col min="5" max="6" width="9" style="1"/>
    <col min="7" max="7" width="9" style="173"/>
    <col min="8" max="16384" width="9" style="1"/>
  </cols>
  <sheetData>
    <row r="1" spans="1:11">
      <c r="B1" s="1" t="s">
        <v>18</v>
      </c>
      <c r="C1" s="6" t="s">
        <v>19</v>
      </c>
      <c r="D1" s="1" t="s">
        <v>20</v>
      </c>
      <c r="E1"/>
      <c r="F1"/>
      <c r="G1"/>
      <c r="H1" s="173"/>
      <c r="I1" s="173" t="s">
        <v>18</v>
      </c>
      <c r="J1" s="6" t="s">
        <v>19</v>
      </c>
      <c r="K1" s="173" t="s">
        <v>20</v>
      </c>
    </row>
    <row r="2" spans="1:11">
      <c r="B2" s="6" t="s">
        <v>21</v>
      </c>
      <c r="C2" s="1">
        <v>12</v>
      </c>
      <c r="D2" s="89" t="s">
        <v>21</v>
      </c>
      <c r="E2"/>
      <c r="F2"/>
      <c r="G2"/>
      <c r="H2" s="173"/>
      <c r="I2" s="6" t="s">
        <v>21</v>
      </c>
      <c r="J2"/>
      <c r="K2"/>
    </row>
    <row r="3" spans="1:11">
      <c r="B3" s="6" t="s">
        <v>22</v>
      </c>
      <c r="C3" s="1">
        <v>1234</v>
      </c>
      <c r="D3" s="89" t="s">
        <v>22</v>
      </c>
      <c r="E3"/>
      <c r="F3"/>
      <c r="G3"/>
      <c r="H3" s="173"/>
      <c r="I3" s="6" t="s">
        <v>22</v>
      </c>
      <c r="J3"/>
      <c r="K3"/>
    </row>
    <row r="4" spans="1:11">
      <c r="E4"/>
      <c r="F4"/>
      <c r="G4"/>
      <c r="H4" s="173"/>
      <c r="I4" s="173"/>
      <c r="J4" s="173"/>
      <c r="K4" s="173"/>
    </row>
    <row r="5" spans="1:11">
      <c r="E5"/>
      <c r="F5"/>
      <c r="G5"/>
      <c r="H5" s="173"/>
      <c r="I5" s="173"/>
      <c r="J5" s="173"/>
      <c r="K5" s="173"/>
    </row>
    <row r="6" spans="1:11">
      <c r="B6" s="1" t="s">
        <v>20</v>
      </c>
      <c r="C6" s="1" t="s">
        <v>23</v>
      </c>
      <c r="E6"/>
      <c r="F6"/>
      <c r="G6"/>
      <c r="H6" s="173"/>
      <c r="I6" s="173" t="s">
        <v>20</v>
      </c>
      <c r="J6" s="173" t="s">
        <v>23</v>
      </c>
      <c r="K6" s="173"/>
    </row>
    <row r="7" spans="1:11">
      <c r="B7" s="89" t="s">
        <v>21</v>
      </c>
      <c r="C7" s="89">
        <f>B7*4</f>
        <v>48</v>
      </c>
      <c r="E7"/>
      <c r="F7"/>
      <c r="G7"/>
      <c r="H7" s="173"/>
      <c r="I7" s="89" t="s">
        <v>21</v>
      </c>
      <c r="J7" s="173"/>
      <c r="K7" s="173"/>
    </row>
    <row r="8" spans="1:11">
      <c r="B8" s="89" t="s">
        <v>22</v>
      </c>
      <c r="C8" s="89">
        <f>B8*4</f>
        <v>4936</v>
      </c>
      <c r="E8"/>
      <c r="F8"/>
      <c r="G8"/>
      <c r="H8" s="173"/>
      <c r="I8" s="89" t="s">
        <v>22</v>
      </c>
      <c r="J8" s="173"/>
      <c r="K8" s="173"/>
    </row>
    <row r="9" spans="1:11">
      <c r="E9"/>
      <c r="F9"/>
      <c r="G9"/>
      <c r="H9" s="173"/>
      <c r="I9" s="173"/>
      <c r="J9" s="173"/>
      <c r="K9" s="173"/>
    </row>
    <row r="10" spans="1:11">
      <c r="H10" s="173"/>
      <c r="I10" s="173"/>
      <c r="J10" s="173"/>
      <c r="K10" s="173"/>
    </row>
    <row r="11" spans="1:11">
      <c r="A11" s="1" t="s">
        <v>143</v>
      </c>
      <c r="B11" s="1" t="s">
        <v>144</v>
      </c>
      <c r="C11" s="1" t="s">
        <v>82</v>
      </c>
      <c r="D11" s="1" t="s">
        <v>83</v>
      </c>
      <c r="H11" s="173" t="s">
        <v>143</v>
      </c>
      <c r="I11" s="173" t="s">
        <v>144</v>
      </c>
      <c r="J11" s="173" t="s">
        <v>82</v>
      </c>
      <c r="K11" s="173" t="s">
        <v>83</v>
      </c>
    </row>
    <row r="12" spans="1:11">
      <c r="A12" s="1" t="s">
        <v>84</v>
      </c>
      <c r="B12" s="1">
        <v>12.99</v>
      </c>
      <c r="C12" s="1">
        <v>2</v>
      </c>
      <c r="D12" s="170">
        <f>B12*C12</f>
        <v>25.98</v>
      </c>
      <c r="H12" s="173" t="s">
        <v>84</v>
      </c>
      <c r="I12" s="173">
        <v>12.99</v>
      </c>
      <c r="J12" s="173">
        <v>2</v>
      </c>
      <c r="K12" s="89"/>
    </row>
    <row r="13" spans="1:11">
      <c r="A13" s="1" t="s">
        <v>85</v>
      </c>
      <c r="B13" s="1">
        <v>6.99</v>
      </c>
      <c r="C13" s="1">
        <v>3</v>
      </c>
      <c r="D13" s="170">
        <f t="shared" ref="D13:D15" si="0">B13*C13</f>
        <v>20.97</v>
      </c>
      <c r="H13" s="173" t="s">
        <v>85</v>
      </c>
      <c r="I13" s="173">
        <v>6.99</v>
      </c>
      <c r="J13" s="173">
        <v>3</v>
      </c>
      <c r="K13" s="89"/>
    </row>
    <row r="14" spans="1:11">
      <c r="A14" s="1" t="s">
        <v>86</v>
      </c>
      <c r="B14" s="1">
        <v>199</v>
      </c>
      <c r="C14" s="1">
        <v>1</v>
      </c>
      <c r="D14" s="170">
        <f t="shared" si="0"/>
        <v>199</v>
      </c>
      <c r="H14" s="173" t="s">
        <v>86</v>
      </c>
      <c r="I14" s="173">
        <v>199</v>
      </c>
      <c r="J14" s="173">
        <v>1</v>
      </c>
      <c r="K14" s="89"/>
    </row>
    <row r="15" spans="1:11">
      <c r="A15" s="1" t="s">
        <v>87</v>
      </c>
      <c r="B15" s="1">
        <v>299</v>
      </c>
      <c r="C15" s="1">
        <v>1</v>
      </c>
      <c r="D15" s="170">
        <f t="shared" si="0"/>
        <v>299</v>
      </c>
      <c r="H15" s="173" t="s">
        <v>87</v>
      </c>
      <c r="I15" s="173">
        <v>299</v>
      </c>
      <c r="J15" s="173">
        <v>1</v>
      </c>
      <c r="K15" s="89"/>
    </row>
  </sheetData>
  <phoneticPr fontId="3" type="noConversion"/>
  <pageMargins left="0.75" right="0.75" top="1" bottom="1" header="0.5" footer="0.5"/>
  <headerFooter alignWithMargins="0"/>
  <ignoredErrors>
    <ignoredError sqref="B2:D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"/>
  <sheetViews>
    <sheetView workbookViewId="0">
      <selection activeCell="D29" sqref="D29"/>
    </sheetView>
  </sheetViews>
  <sheetFormatPr defaultColWidth="9" defaultRowHeight="16.5"/>
  <cols>
    <col min="1" max="1" width="9" style="1"/>
    <col min="2" max="2" width="10.875" style="1" bestFit="1" customWidth="1"/>
    <col min="3" max="3" width="10.875" style="1" customWidth="1"/>
    <col min="4" max="4" width="20.5" style="1" bestFit="1" customWidth="1"/>
    <col min="5" max="8" width="9" style="1"/>
    <col min="9" max="9" width="12.375" style="1" customWidth="1"/>
    <col min="10" max="10" width="14" style="1" customWidth="1"/>
    <col min="11" max="11" width="16.875" style="1" customWidth="1"/>
    <col min="12" max="13" width="9" style="1"/>
    <col min="14" max="14" width="10.5" style="1" bestFit="1" customWidth="1"/>
    <col min="15" max="15" width="10.5" style="173" customWidth="1"/>
    <col min="16" max="16" width="10.5" style="1" bestFit="1" customWidth="1"/>
    <col min="17" max="16384" width="9" style="1"/>
  </cols>
  <sheetData>
    <row r="1" spans="2:17">
      <c r="C1" s="1" t="s">
        <v>3</v>
      </c>
      <c r="D1" s="1" t="s">
        <v>24</v>
      </c>
      <c r="I1" s="173"/>
      <c r="J1" s="173" t="s">
        <v>3</v>
      </c>
      <c r="K1" s="173" t="s">
        <v>24</v>
      </c>
      <c r="N1" s="173" t="s">
        <v>250</v>
      </c>
      <c r="O1" s="173" t="s">
        <v>258</v>
      </c>
      <c r="P1" s="173" t="s">
        <v>251</v>
      </c>
      <c r="Q1" s="1" t="s">
        <v>258</v>
      </c>
    </row>
    <row r="2" spans="2:17">
      <c r="B2" s="1" t="s">
        <v>25</v>
      </c>
      <c r="C2" s="1">
        <v>104</v>
      </c>
      <c r="D2" s="81">
        <v>104</v>
      </c>
      <c r="I2" s="173" t="s">
        <v>25</v>
      </c>
      <c r="J2" s="173">
        <v>104</v>
      </c>
      <c r="K2" s="173">
        <v>104</v>
      </c>
      <c r="N2" s="173">
        <v>225021520</v>
      </c>
      <c r="P2" s="173">
        <v>928005160</v>
      </c>
    </row>
    <row r="3" spans="2:17">
      <c r="B3" s="1" t="s">
        <v>26</v>
      </c>
      <c r="C3" s="1">
        <v>109038</v>
      </c>
      <c r="D3" s="82">
        <v>109038</v>
      </c>
      <c r="I3" s="173" t="s">
        <v>26</v>
      </c>
      <c r="J3" s="173">
        <v>109038</v>
      </c>
      <c r="K3" s="173">
        <v>109038</v>
      </c>
      <c r="N3" s="173">
        <v>227082125</v>
      </c>
      <c r="P3" s="173">
        <v>935123456</v>
      </c>
    </row>
    <row r="4" spans="2:17">
      <c r="B4" s="1" t="s">
        <v>138</v>
      </c>
      <c r="C4" s="1">
        <v>25621520</v>
      </c>
      <c r="D4" s="83">
        <v>25621520</v>
      </c>
      <c r="I4" s="173" t="s">
        <v>138</v>
      </c>
      <c r="J4" s="173">
        <v>25621520</v>
      </c>
      <c r="K4" s="173">
        <v>25621520</v>
      </c>
      <c r="N4" s="173">
        <v>229329406</v>
      </c>
      <c r="P4" s="173">
        <v>961089890</v>
      </c>
    </row>
    <row r="5" spans="2:17">
      <c r="B5" s="1" t="s">
        <v>139</v>
      </c>
      <c r="C5" s="1">
        <v>225028574</v>
      </c>
      <c r="D5" s="84">
        <v>225028574</v>
      </c>
      <c r="I5" s="173" t="s">
        <v>139</v>
      </c>
      <c r="J5" s="173">
        <v>225028574</v>
      </c>
      <c r="K5" s="173">
        <v>225028574</v>
      </c>
      <c r="N5" s="173">
        <v>225009234</v>
      </c>
      <c r="P5" s="173">
        <v>912887666</v>
      </c>
    </row>
    <row r="6" spans="2:17">
      <c r="B6" s="1" t="s">
        <v>27</v>
      </c>
      <c r="C6" s="1">
        <v>936110220</v>
      </c>
      <c r="D6" s="85">
        <v>936110220</v>
      </c>
      <c r="I6" s="173" t="s">
        <v>27</v>
      </c>
      <c r="J6" s="173">
        <v>936110220</v>
      </c>
      <c r="K6" s="173">
        <v>936110220</v>
      </c>
    </row>
    <row r="7" spans="2:17">
      <c r="B7" s="1" t="s">
        <v>140</v>
      </c>
      <c r="C7" s="1">
        <v>35626</v>
      </c>
      <c r="D7" s="86">
        <v>35626</v>
      </c>
      <c r="I7" s="173" t="s">
        <v>140</v>
      </c>
      <c r="J7" s="173">
        <v>35626</v>
      </c>
      <c r="K7" s="173">
        <v>35626</v>
      </c>
    </row>
    <row r="8" spans="2:17">
      <c r="B8" s="1" t="s">
        <v>141</v>
      </c>
      <c r="C8" s="1">
        <v>35626</v>
      </c>
      <c r="D8" s="87">
        <v>35626</v>
      </c>
      <c r="I8" s="173" t="s">
        <v>141</v>
      </c>
      <c r="J8" s="173">
        <v>35626</v>
      </c>
      <c r="K8" s="173">
        <v>35626</v>
      </c>
    </row>
    <row r="9" spans="2:17">
      <c r="B9" s="1" t="s">
        <v>142</v>
      </c>
      <c r="C9" s="1">
        <v>35626</v>
      </c>
      <c r="D9" s="88">
        <v>35626</v>
      </c>
      <c r="I9" s="173" t="s">
        <v>142</v>
      </c>
      <c r="J9" s="173">
        <v>35626</v>
      </c>
      <c r="K9" s="173">
        <v>35626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H27" sqref="H27"/>
    </sheetView>
  </sheetViews>
  <sheetFormatPr defaultColWidth="9" defaultRowHeight="16.5"/>
  <cols>
    <col min="1" max="1" width="11.625" style="1" bestFit="1" customWidth="1"/>
    <col min="2" max="2" width="10.625" style="1" customWidth="1"/>
    <col min="3" max="3" width="9.125" style="1" customWidth="1"/>
    <col min="4" max="5" width="11.625" style="1" bestFit="1" customWidth="1"/>
    <col min="6" max="8" width="9" style="1"/>
    <col min="9" max="9" width="8.875" style="173" customWidth="1"/>
    <col min="10" max="10" width="10.625" style="173" customWidth="1"/>
    <col min="11" max="11" width="9.125" style="173" customWidth="1"/>
    <col min="12" max="13" width="11.625" style="173" bestFit="1" customWidth="1"/>
    <col min="14" max="16384" width="9" style="1"/>
  </cols>
  <sheetData>
    <row r="1" spans="1:13">
      <c r="B1" s="9" t="s">
        <v>28</v>
      </c>
      <c r="C1" s="9" t="s">
        <v>29</v>
      </c>
      <c r="D1" s="9" t="s">
        <v>30</v>
      </c>
      <c r="I1" s="16"/>
      <c r="J1" s="9" t="s">
        <v>28</v>
      </c>
      <c r="K1" s="9" t="s">
        <v>29</v>
      </c>
      <c r="L1" s="9" t="s">
        <v>30</v>
      </c>
    </row>
    <row r="2" spans="1:13">
      <c r="A2" s="1" t="s">
        <v>31</v>
      </c>
      <c r="B2" s="1">
        <v>35</v>
      </c>
      <c r="C2" s="1">
        <v>124</v>
      </c>
      <c r="D2" s="168">
        <f>B2*C2</f>
        <v>4340</v>
      </c>
      <c r="F2" s="171"/>
      <c r="I2" s="16" t="s">
        <v>31</v>
      </c>
      <c r="J2" s="16">
        <v>35</v>
      </c>
      <c r="K2" s="16">
        <v>124</v>
      </c>
      <c r="L2" s="157">
        <f>J2*K2</f>
        <v>4340</v>
      </c>
    </row>
    <row r="3" spans="1:13">
      <c r="D3" s="80"/>
      <c r="L3" s="80"/>
    </row>
    <row r="4" spans="1:13">
      <c r="A4" s="1" t="s">
        <v>88</v>
      </c>
      <c r="B4" s="1" t="s">
        <v>89</v>
      </c>
      <c r="C4" s="1" t="s">
        <v>90</v>
      </c>
      <c r="I4" s="173" t="s">
        <v>88</v>
      </c>
      <c r="J4" s="173" t="s">
        <v>89</v>
      </c>
      <c r="K4" s="173" t="s">
        <v>90</v>
      </c>
    </row>
    <row r="5" spans="1:13" ht="42.75" customHeight="1">
      <c r="A5" s="14" t="s">
        <v>30</v>
      </c>
      <c r="B5" s="15" t="s">
        <v>30</v>
      </c>
      <c r="C5" s="16" t="s">
        <v>30</v>
      </c>
      <c r="I5" s="16" t="s">
        <v>30</v>
      </c>
      <c r="J5" s="16" t="s">
        <v>30</v>
      </c>
      <c r="K5" s="16" t="s">
        <v>30</v>
      </c>
    </row>
    <row r="8" spans="1:13">
      <c r="A8" s="1" t="s">
        <v>91</v>
      </c>
      <c r="B8" s="1" t="s">
        <v>92</v>
      </c>
      <c r="C8" s="1" t="s">
        <v>133</v>
      </c>
      <c r="D8" s="1" t="s">
        <v>134</v>
      </c>
      <c r="E8" s="1" t="s">
        <v>135</v>
      </c>
      <c r="I8" s="173" t="s">
        <v>91</v>
      </c>
      <c r="J8" s="173" t="s">
        <v>92</v>
      </c>
      <c r="K8" s="173" t="s">
        <v>133</v>
      </c>
      <c r="L8" s="173" t="s">
        <v>134</v>
      </c>
      <c r="M8" s="173" t="s">
        <v>135</v>
      </c>
    </row>
    <row r="9" spans="1:13" ht="34.5">
      <c r="A9" s="22" t="s">
        <v>30</v>
      </c>
      <c r="B9" s="24" t="s">
        <v>30</v>
      </c>
      <c r="C9" s="29" t="s">
        <v>30</v>
      </c>
      <c r="D9" s="25" t="s">
        <v>30</v>
      </c>
      <c r="E9" s="23" t="s">
        <v>30</v>
      </c>
      <c r="I9" s="173" t="s">
        <v>30</v>
      </c>
      <c r="J9" s="173" t="s">
        <v>30</v>
      </c>
      <c r="K9" s="173" t="s">
        <v>30</v>
      </c>
      <c r="L9" s="173" t="s">
        <v>30</v>
      </c>
      <c r="M9" s="173" t="s">
        <v>30</v>
      </c>
    </row>
    <row r="11" spans="1:13">
      <c r="A11" s="22"/>
      <c r="B11" s="1" t="s">
        <v>55</v>
      </c>
      <c r="C11" s="29"/>
      <c r="D11" s="25"/>
      <c r="E11" s="23"/>
      <c r="I11" s="22"/>
      <c r="J11" s="173" t="s">
        <v>55</v>
      </c>
      <c r="K11" s="29"/>
      <c r="L11" s="25"/>
      <c r="M11" s="23"/>
    </row>
    <row r="12" spans="1:13" ht="33">
      <c r="B12" s="2" t="s">
        <v>43</v>
      </c>
      <c r="J12" s="173" t="s">
        <v>43</v>
      </c>
    </row>
    <row r="14" spans="1:13">
      <c r="A14" s="1" t="s">
        <v>136</v>
      </c>
      <c r="B14" s="1" t="s">
        <v>89</v>
      </c>
      <c r="C14" s="1" t="s">
        <v>93</v>
      </c>
      <c r="I14" s="173" t="s">
        <v>136</v>
      </c>
      <c r="J14" s="173" t="s">
        <v>89</v>
      </c>
      <c r="K14" s="173" t="s">
        <v>93</v>
      </c>
    </row>
    <row r="15" spans="1:13">
      <c r="A15" s="1" t="s">
        <v>28</v>
      </c>
      <c r="B15" s="31" t="s">
        <v>28</v>
      </c>
      <c r="C15" s="9" t="s">
        <v>28</v>
      </c>
      <c r="I15" s="173" t="s">
        <v>28</v>
      </c>
      <c r="J15" s="173" t="s">
        <v>28</v>
      </c>
      <c r="K15" s="173" t="s">
        <v>28</v>
      </c>
    </row>
    <row r="17" spans="1:10">
      <c r="A17" s="1" t="s">
        <v>137</v>
      </c>
      <c r="B17" s="1" t="s">
        <v>95</v>
      </c>
      <c r="I17" s="173" t="s">
        <v>137</v>
      </c>
      <c r="J17" s="173" t="s">
        <v>95</v>
      </c>
    </row>
    <row r="18" spans="1:10">
      <c r="A18" s="30" t="s">
        <v>29</v>
      </c>
      <c r="B18" s="8" t="s">
        <v>29</v>
      </c>
      <c r="I18" s="30" t="s">
        <v>29</v>
      </c>
      <c r="J18" s="8" t="s">
        <v>29</v>
      </c>
    </row>
    <row r="21" spans="1:10">
      <c r="A21" s="1" t="s">
        <v>94</v>
      </c>
      <c r="I21" s="173" t="s">
        <v>94</v>
      </c>
    </row>
    <row r="22" spans="1:10">
      <c r="A22" s="198" t="s">
        <v>32</v>
      </c>
      <c r="B22" s="198"/>
      <c r="I22" s="173" t="s">
        <v>32</v>
      </c>
    </row>
    <row r="25" spans="1:10">
      <c r="B25" s="1" t="s">
        <v>96</v>
      </c>
      <c r="J25" s="173" t="s">
        <v>96</v>
      </c>
    </row>
    <row r="26" spans="1:10">
      <c r="B26" s="200"/>
      <c r="C26" s="200"/>
      <c r="D26" s="200"/>
    </row>
    <row r="27" spans="1:10">
      <c r="B27" s="200"/>
      <c r="C27" s="200"/>
      <c r="D27" s="200"/>
    </row>
    <row r="28" spans="1:10">
      <c r="B28" s="200"/>
      <c r="C28" s="200"/>
      <c r="D28" s="200"/>
    </row>
    <row r="32" spans="1:10">
      <c r="B32" s="1" t="s">
        <v>56</v>
      </c>
      <c r="J32" s="173" t="s">
        <v>56</v>
      </c>
    </row>
    <row r="33" spans="2:4">
      <c r="B33" s="200"/>
      <c r="C33" s="200"/>
      <c r="D33" s="200"/>
    </row>
    <row r="34" spans="2:4">
      <c r="B34" s="200"/>
      <c r="C34" s="200"/>
      <c r="D34" s="200"/>
    </row>
    <row r="35" spans="2:4">
      <c r="B35" s="200"/>
      <c r="C35" s="200"/>
      <c r="D35" s="200"/>
    </row>
  </sheetData>
  <mergeCells count="5">
    <mergeCell ref="A22:B22"/>
    <mergeCell ref="B26:D26"/>
    <mergeCell ref="B27:D27"/>
    <mergeCell ref="B28:D28"/>
    <mergeCell ref="B33:D35"/>
  </mergeCells>
  <phoneticPr fontId="3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4"/>
  <sheetViews>
    <sheetView workbookViewId="0"/>
  </sheetViews>
  <sheetFormatPr defaultColWidth="9" defaultRowHeight="16.5"/>
  <cols>
    <col min="1" max="16384" width="9" style="79"/>
  </cols>
  <sheetData>
    <row r="2" spans="1:5">
      <c r="A2" s="76" t="s">
        <v>97</v>
      </c>
      <c r="B2" s="77" t="s">
        <v>98</v>
      </c>
      <c r="C2" s="78" t="s">
        <v>99</v>
      </c>
      <c r="D2" s="201" t="s">
        <v>100</v>
      </c>
      <c r="E2" s="201"/>
    </row>
    <row r="3" spans="1:5">
      <c r="A3" s="79" t="s">
        <v>101</v>
      </c>
      <c r="B3" s="79" t="s">
        <v>102</v>
      </c>
      <c r="C3" s="79" t="s">
        <v>28</v>
      </c>
      <c r="D3" s="79" t="s">
        <v>29</v>
      </c>
    </row>
    <row r="4" spans="1:5">
      <c r="A4" s="79" t="s">
        <v>103</v>
      </c>
      <c r="B4" s="79" t="s">
        <v>31</v>
      </c>
      <c r="C4" s="79">
        <v>35</v>
      </c>
      <c r="D4" s="79">
        <v>124</v>
      </c>
    </row>
  </sheetData>
  <mergeCells count="1"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1" sqref="C11"/>
    </sheetView>
  </sheetViews>
  <sheetFormatPr defaultColWidth="9" defaultRowHeight="16.5"/>
  <cols>
    <col min="1" max="1" width="19.75" style="1" customWidth="1"/>
    <col min="2" max="2" width="5.125" style="1" customWidth="1"/>
    <col min="3" max="3" width="13.5" style="1" customWidth="1"/>
    <col min="4" max="16384" width="9" style="1"/>
  </cols>
  <sheetData>
    <row r="1" spans="1:6">
      <c r="A1" s="1" t="s">
        <v>33</v>
      </c>
      <c r="C1" s="1" t="s">
        <v>34</v>
      </c>
    </row>
    <row r="2" spans="1:6">
      <c r="A2" s="1" t="s">
        <v>35</v>
      </c>
      <c r="C2" s="32" t="s">
        <v>34</v>
      </c>
    </row>
    <row r="3" spans="1:6">
      <c r="A3" s="1" t="s">
        <v>36</v>
      </c>
      <c r="C3" s="8" t="s">
        <v>34</v>
      </c>
    </row>
    <row r="4" spans="1:6">
      <c r="A4" s="1" t="s">
        <v>37</v>
      </c>
      <c r="C4" s="31" t="s">
        <v>34</v>
      </c>
    </row>
    <row r="5" spans="1:6">
      <c r="A5" s="1" t="s">
        <v>38</v>
      </c>
      <c r="C5" s="9" t="s">
        <v>34</v>
      </c>
    </row>
    <row r="6" spans="1:6">
      <c r="A6" s="1" t="s">
        <v>39</v>
      </c>
      <c r="C6" s="10" t="s">
        <v>34</v>
      </c>
    </row>
    <row r="7" spans="1:6">
      <c r="A7" s="1" t="s">
        <v>40</v>
      </c>
      <c r="C7" s="75" t="s">
        <v>41</v>
      </c>
    </row>
    <row r="8" spans="1:6" ht="32.25" customHeight="1">
      <c r="A8" s="1" t="s">
        <v>42</v>
      </c>
      <c r="C8" s="11" t="s">
        <v>43</v>
      </c>
    </row>
    <row r="9" spans="1:6">
      <c r="A9" s="1" t="s">
        <v>44</v>
      </c>
      <c r="C9" s="198" t="s">
        <v>43</v>
      </c>
      <c r="D9" s="198"/>
      <c r="E9" s="198"/>
      <c r="F9" s="74"/>
    </row>
    <row r="10" spans="1:6" ht="20.25" customHeight="1">
      <c r="A10" s="1" t="s">
        <v>45</v>
      </c>
      <c r="C10" s="12" t="s">
        <v>46</v>
      </c>
    </row>
    <row r="11" spans="1:6" ht="20.25" customHeight="1">
      <c r="A11" s="1" t="s">
        <v>47</v>
      </c>
      <c r="C11" s="13" t="s">
        <v>46</v>
      </c>
    </row>
  </sheetData>
  <mergeCells count="1">
    <mergeCell ref="C9:E9"/>
  </mergeCells>
  <phoneticPr fontId="3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9" sqref="H9"/>
    </sheetView>
  </sheetViews>
  <sheetFormatPr defaultColWidth="9" defaultRowHeight="16.5"/>
  <cols>
    <col min="1" max="2" width="9" style="1"/>
    <col min="3" max="3" width="11.375" style="1" customWidth="1"/>
    <col min="4" max="16384" width="9" style="1"/>
  </cols>
  <sheetData>
    <row r="1" spans="1:5" ht="29.25" customHeight="1">
      <c r="A1" s="1" t="s">
        <v>48</v>
      </c>
      <c r="C1" s="14" t="s">
        <v>49</v>
      </c>
    </row>
    <row r="2" spans="1:5" ht="33.75" customHeight="1">
      <c r="A2" s="1" t="s">
        <v>37</v>
      </c>
      <c r="C2" s="15" t="s">
        <v>49</v>
      </c>
    </row>
    <row r="3" spans="1:5" ht="32.25" customHeight="1">
      <c r="A3" s="1" t="s">
        <v>50</v>
      </c>
      <c r="C3" s="16" t="s">
        <v>49</v>
      </c>
    </row>
    <row r="4" spans="1:5" ht="38.25" customHeight="1">
      <c r="A4" s="1" t="s">
        <v>42</v>
      </c>
      <c r="C4" s="17" t="s">
        <v>49</v>
      </c>
    </row>
    <row r="5" spans="1:5" ht="45.75" customHeight="1">
      <c r="A5" s="1" t="s">
        <v>51</v>
      </c>
      <c r="C5" s="18" t="s">
        <v>49</v>
      </c>
      <c r="D5" s="19" t="s">
        <v>52</v>
      </c>
      <c r="E5" s="19"/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tabSelected="1" topLeftCell="B1" workbookViewId="0">
      <selection activeCell="S8" sqref="S8:S11"/>
    </sheetView>
  </sheetViews>
  <sheetFormatPr defaultColWidth="9" defaultRowHeight="16.5"/>
  <cols>
    <col min="1" max="2" width="9" style="1"/>
    <col min="3" max="3" width="10.625" style="1" customWidth="1"/>
    <col min="4" max="5" width="11.625" style="1" bestFit="1" customWidth="1"/>
    <col min="6" max="7" width="9" style="1"/>
    <col min="8" max="8" width="9" style="173"/>
    <col min="9" max="15" width="9" style="1"/>
    <col min="16" max="16" width="11.5" style="1" customWidth="1"/>
    <col min="17" max="16384" width="9" style="1"/>
  </cols>
  <sheetData>
    <row r="1" spans="2:19">
      <c r="B1" s="1" t="s">
        <v>219</v>
      </c>
      <c r="I1" s="7" t="s">
        <v>259</v>
      </c>
      <c r="J1" s="3" t="s">
        <v>219</v>
      </c>
      <c r="K1" s="3"/>
      <c r="L1" s="3"/>
      <c r="M1" s="3"/>
      <c r="N1" s="3"/>
      <c r="P1" s="176" t="s">
        <v>261</v>
      </c>
    </row>
    <row r="2" spans="2:19" ht="50.25" customHeight="1">
      <c r="B2" s="1" t="s">
        <v>161</v>
      </c>
      <c r="C2" s="2" t="s">
        <v>220</v>
      </c>
      <c r="D2" s="2" t="s">
        <v>221</v>
      </c>
      <c r="E2" s="2" t="s">
        <v>222</v>
      </c>
      <c r="J2" s="3" t="s">
        <v>4</v>
      </c>
      <c r="K2" s="4" t="s">
        <v>220</v>
      </c>
      <c r="L2" s="4" t="s">
        <v>221</v>
      </c>
      <c r="M2" s="4" t="s">
        <v>222</v>
      </c>
      <c r="N2" s="3"/>
      <c r="P2" s="173">
        <v>2456.65</v>
      </c>
    </row>
    <row r="3" spans="2:19">
      <c r="B3" s="1">
        <v>4123.4570000000003</v>
      </c>
      <c r="C3" s="151">
        <v>4123.4570000000003</v>
      </c>
      <c r="D3" s="152">
        <v>4123.4570000000003</v>
      </c>
      <c r="E3" s="153">
        <v>4123.4570000000003</v>
      </c>
      <c r="J3" s="3">
        <v>4123.4570000000003</v>
      </c>
      <c r="K3" s="3">
        <v>4123.4570000000003</v>
      </c>
      <c r="L3" s="3">
        <v>4123.4570000000003</v>
      </c>
      <c r="M3" s="3">
        <v>4123.4570000000003</v>
      </c>
      <c r="N3" s="3"/>
      <c r="P3" s="173">
        <v>102.3</v>
      </c>
    </row>
    <row r="4" spans="2:19">
      <c r="B4" s="1">
        <v>1250.28</v>
      </c>
      <c r="C4" s="151">
        <v>1250.28</v>
      </c>
      <c r="D4" s="152">
        <v>1250.28</v>
      </c>
      <c r="E4" s="153">
        <v>1250.28</v>
      </c>
      <c r="J4" s="3">
        <v>1250.28</v>
      </c>
      <c r="K4" s="3">
        <v>1250.28</v>
      </c>
      <c r="L4" s="3">
        <v>1250.28</v>
      </c>
      <c r="M4" s="3">
        <v>1250.28</v>
      </c>
      <c r="N4" s="3"/>
      <c r="P4" s="173">
        <v>2.8</v>
      </c>
    </row>
    <row r="5" spans="2:19">
      <c r="B5" s="1">
        <v>160</v>
      </c>
      <c r="C5" s="151">
        <v>160</v>
      </c>
      <c r="D5" s="152">
        <v>160</v>
      </c>
      <c r="E5" s="153">
        <v>160</v>
      </c>
      <c r="J5" s="3">
        <v>160</v>
      </c>
      <c r="K5" s="3">
        <v>160</v>
      </c>
      <c r="L5" s="3">
        <v>160</v>
      </c>
      <c r="M5" s="3">
        <v>160</v>
      </c>
      <c r="N5" s="3"/>
      <c r="P5" s="173">
        <v>0</v>
      </c>
    </row>
    <row r="6" spans="2:19">
      <c r="B6" s="1">
        <v>0</v>
      </c>
      <c r="C6" s="151">
        <v>0</v>
      </c>
      <c r="D6" s="152">
        <v>0</v>
      </c>
      <c r="E6" s="153">
        <v>0</v>
      </c>
      <c r="J6" s="3">
        <v>0</v>
      </c>
      <c r="K6" s="3">
        <v>0</v>
      </c>
      <c r="L6" s="3">
        <v>0</v>
      </c>
      <c r="M6" s="3">
        <v>0</v>
      </c>
      <c r="N6" s="3"/>
      <c r="P6" s="173">
        <v>-125</v>
      </c>
    </row>
    <row r="7" spans="2:19">
      <c r="B7" s="1">
        <v>-250.5</v>
      </c>
      <c r="C7" s="151">
        <v>-250.5</v>
      </c>
      <c r="D7" s="152">
        <v>-250.5</v>
      </c>
      <c r="E7" s="153">
        <v>-250.5</v>
      </c>
      <c r="J7" s="3">
        <v>-250.5</v>
      </c>
      <c r="K7" s="3">
        <v>-250.5</v>
      </c>
      <c r="L7" s="3">
        <v>-250.5</v>
      </c>
      <c r="M7" s="3">
        <v>-250.5</v>
      </c>
      <c r="N7" s="3"/>
      <c r="P7" s="173">
        <v>-3689.7</v>
      </c>
    </row>
    <row r="8" spans="2:19">
      <c r="B8" s="1">
        <v>-3875</v>
      </c>
      <c r="C8" s="151">
        <v>-3875</v>
      </c>
      <c r="D8" s="152">
        <v>-3875</v>
      </c>
      <c r="E8" s="153">
        <v>-3875</v>
      </c>
      <c r="J8" s="3">
        <v>-3875</v>
      </c>
      <c r="K8" s="3">
        <v>-3875</v>
      </c>
      <c r="L8" s="3">
        <v>-3875</v>
      </c>
      <c r="M8" s="3">
        <v>-3875</v>
      </c>
      <c r="N8" s="3"/>
      <c r="S8" s="197" t="s">
        <v>284</v>
      </c>
    </row>
    <row r="9" spans="2:19">
      <c r="J9" s="3"/>
      <c r="K9" s="3"/>
      <c r="L9" s="3"/>
      <c r="M9" s="3"/>
      <c r="N9" s="3"/>
      <c r="S9" s="192" t="s">
        <v>282</v>
      </c>
    </row>
    <row r="10" spans="2:19">
      <c r="B10" s="1" t="s">
        <v>223</v>
      </c>
      <c r="J10" s="3" t="s">
        <v>223</v>
      </c>
      <c r="K10" s="3"/>
      <c r="L10" s="3"/>
      <c r="M10" s="3"/>
      <c r="N10" s="3"/>
      <c r="S10" s="175"/>
    </row>
    <row r="11" spans="2:19">
      <c r="B11" s="154">
        <v>123.4567</v>
      </c>
      <c r="J11" s="3">
        <v>123.4567</v>
      </c>
      <c r="K11" s="3"/>
      <c r="L11" s="3"/>
      <c r="M11" s="3"/>
      <c r="N11" s="3"/>
      <c r="S11" s="196" t="s">
        <v>283</v>
      </c>
    </row>
    <row r="12" spans="2:19">
      <c r="B12" s="154">
        <v>250.2</v>
      </c>
      <c r="J12" s="3">
        <v>250.2</v>
      </c>
      <c r="K12" s="3"/>
      <c r="L12" s="3"/>
      <c r="M12" s="3"/>
      <c r="N12" s="3"/>
    </row>
    <row r="13" spans="2:19">
      <c r="B13" s="154">
        <v>360</v>
      </c>
      <c r="J13" s="3">
        <v>360</v>
      </c>
      <c r="K13" s="3"/>
      <c r="L13" s="3"/>
      <c r="M13" s="3"/>
      <c r="N13" s="3"/>
    </row>
    <row r="14" spans="2:19">
      <c r="J14" s="3"/>
      <c r="K14" s="3"/>
      <c r="L14" s="3"/>
      <c r="M14" s="3"/>
      <c r="N14" s="3"/>
    </row>
    <row r="15" spans="2:19">
      <c r="B15" s="1" t="s">
        <v>224</v>
      </c>
      <c r="J15" s="3" t="s">
        <v>224</v>
      </c>
      <c r="K15" s="3"/>
      <c r="L15" s="3"/>
      <c r="M15" s="3"/>
      <c r="N15" s="3"/>
    </row>
    <row r="16" spans="2:19">
      <c r="B16" s="155">
        <v>12.5</v>
      </c>
      <c r="J16" s="3">
        <v>12.5</v>
      </c>
      <c r="K16" s="3"/>
      <c r="L16" s="3"/>
      <c r="M16" s="3"/>
      <c r="N16" s="3"/>
    </row>
    <row r="17" spans="2:14">
      <c r="B17" s="155">
        <v>12.5</v>
      </c>
      <c r="J17" s="3">
        <v>12.5</v>
      </c>
      <c r="K17" s="3"/>
      <c r="L17" s="3"/>
      <c r="M17" s="3"/>
      <c r="N17" s="3"/>
    </row>
    <row r="18" spans="2:14">
      <c r="B18" s="155">
        <f>B16+B17</f>
        <v>25</v>
      </c>
      <c r="J18" s="3">
        <f>J16+J17</f>
        <v>25</v>
      </c>
      <c r="K18" s="3"/>
      <c r="L18" s="3"/>
      <c r="M18" s="3"/>
      <c r="N18" s="3"/>
    </row>
    <row r="19" spans="2:14">
      <c r="J19" s="3"/>
      <c r="K19" s="3"/>
      <c r="L19" s="3"/>
      <c r="M19" s="3"/>
      <c r="N19" s="3"/>
    </row>
    <row r="20" spans="2:14" ht="49.5">
      <c r="C20" s="2" t="s">
        <v>225</v>
      </c>
      <c r="J20" s="3"/>
      <c r="K20" s="4" t="s">
        <v>225</v>
      </c>
      <c r="L20" s="3"/>
      <c r="M20" s="3"/>
      <c r="N20" s="3"/>
    </row>
    <row r="21" spans="2:14">
      <c r="C21" s="156">
        <v>4123.4570000000003</v>
      </c>
      <c r="J21" s="3"/>
      <c r="K21" s="3">
        <v>4123.4570000000003</v>
      </c>
      <c r="L21" s="3"/>
      <c r="M21" s="3"/>
      <c r="N21" s="3"/>
    </row>
    <row r="22" spans="2:14">
      <c r="C22" s="156">
        <v>1250.28</v>
      </c>
      <c r="J22" s="3"/>
      <c r="K22" s="3">
        <v>1250.28</v>
      </c>
      <c r="L22" s="3"/>
      <c r="M22" s="3"/>
      <c r="N22" s="3"/>
    </row>
    <row r="23" spans="2:14">
      <c r="C23" s="156">
        <v>160</v>
      </c>
      <c r="J23" s="3"/>
      <c r="K23" s="3">
        <v>160</v>
      </c>
      <c r="L23" s="3"/>
      <c r="M23" s="3"/>
      <c r="N23" s="3"/>
    </row>
    <row r="24" spans="2:14">
      <c r="C24" s="156">
        <v>0</v>
      </c>
      <c r="J24" s="3"/>
      <c r="K24" s="3">
        <v>0</v>
      </c>
      <c r="L24" s="3"/>
      <c r="M24" s="3"/>
      <c r="N24" s="3"/>
    </row>
    <row r="25" spans="2:14">
      <c r="C25" s="156">
        <v>-250.5</v>
      </c>
      <c r="J25" s="3"/>
      <c r="K25" s="3">
        <v>-250.5</v>
      </c>
      <c r="L25" s="3"/>
      <c r="M25" s="3"/>
      <c r="N25" s="3"/>
    </row>
    <row r="26" spans="2:14">
      <c r="C26" s="156">
        <v>-3875</v>
      </c>
      <c r="J26" s="3"/>
      <c r="K26" s="3">
        <v>-3875</v>
      </c>
      <c r="L26" s="3"/>
      <c r="M26" s="3"/>
      <c r="N26" s="3"/>
    </row>
    <row r="27" spans="2:14">
      <c r="J27" s="3"/>
      <c r="K27" s="3"/>
      <c r="L27" s="3"/>
      <c r="M27" s="3"/>
      <c r="N27" s="3"/>
    </row>
    <row r="28" spans="2:14">
      <c r="C28" s="1" t="s">
        <v>226</v>
      </c>
      <c r="E28" s="1" t="s">
        <v>227</v>
      </c>
      <c r="J28" s="3"/>
      <c r="K28" s="3" t="s">
        <v>226</v>
      </c>
      <c r="L28" s="3"/>
      <c r="M28" s="3" t="s">
        <v>227</v>
      </c>
      <c r="N28" s="3"/>
    </row>
    <row r="29" spans="2:14">
      <c r="C29" s="1" t="s">
        <v>228</v>
      </c>
      <c r="E29" s="1" t="s">
        <v>225</v>
      </c>
      <c r="J29" s="3"/>
      <c r="K29" s="3" t="s">
        <v>228</v>
      </c>
      <c r="L29" s="3"/>
      <c r="M29" s="3" t="s">
        <v>225</v>
      </c>
      <c r="N29" s="3"/>
    </row>
    <row r="30" spans="2:14">
      <c r="C30" s="1">
        <v>4123.4570000000003</v>
      </c>
      <c r="E30" s="167">
        <v>4123.4570000000003</v>
      </c>
      <c r="J30" s="3"/>
      <c r="K30" s="3">
        <v>4123.4570000000003</v>
      </c>
      <c r="L30" s="3"/>
      <c r="M30" s="3">
        <v>4123.4570000000003</v>
      </c>
      <c r="N30" s="3"/>
    </row>
    <row r="31" spans="2:14">
      <c r="C31" s="1">
        <v>1250.28</v>
      </c>
      <c r="E31" s="167">
        <v>1250.28</v>
      </c>
      <c r="J31" s="3"/>
      <c r="K31" s="3">
        <v>1250.28</v>
      </c>
      <c r="L31" s="3"/>
      <c r="M31" s="3">
        <v>1250.28</v>
      </c>
      <c r="N31" s="3"/>
    </row>
    <row r="32" spans="2:14">
      <c r="C32" s="1">
        <v>160</v>
      </c>
      <c r="E32" s="167">
        <v>160</v>
      </c>
      <c r="J32" s="3"/>
      <c r="K32" s="3">
        <v>160</v>
      </c>
      <c r="L32" s="3"/>
      <c r="M32" s="3">
        <v>-160</v>
      </c>
      <c r="N32" s="3"/>
    </row>
    <row r="33" spans="3:14">
      <c r="C33" s="1">
        <v>0</v>
      </c>
      <c r="E33" s="167">
        <v>0</v>
      </c>
      <c r="J33" s="3"/>
      <c r="K33" s="3">
        <v>0</v>
      </c>
      <c r="L33" s="3"/>
      <c r="M33" s="3">
        <v>0</v>
      </c>
      <c r="N33" s="3"/>
    </row>
    <row r="34" spans="3:14">
      <c r="C34" s="1">
        <v>-250.5</v>
      </c>
      <c r="E34" s="167">
        <v>-250.5</v>
      </c>
      <c r="J34" s="3"/>
      <c r="K34" s="3">
        <v>-250.5</v>
      </c>
      <c r="L34" s="3"/>
      <c r="M34" s="3">
        <v>-250.5</v>
      </c>
      <c r="N34" s="3"/>
    </row>
    <row r="35" spans="3:14">
      <c r="C35" s="1">
        <v>-3875</v>
      </c>
      <c r="E35" s="167">
        <v>-3875</v>
      </c>
      <c r="J35" s="3"/>
      <c r="K35" s="3">
        <v>-3875</v>
      </c>
      <c r="L35" s="3"/>
      <c r="M35" s="3">
        <v>-3875</v>
      </c>
      <c r="N35" s="3"/>
    </row>
  </sheetData>
  <phoneticPr fontId="3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J9" sqref="J9"/>
    </sheetView>
  </sheetViews>
  <sheetFormatPr defaultColWidth="9" defaultRowHeight="16.5"/>
  <cols>
    <col min="1" max="16384" width="9" style="1"/>
  </cols>
  <sheetData>
    <row r="1" spans="1:4" ht="33.75" customHeight="1">
      <c r="A1" s="20" t="s">
        <v>53</v>
      </c>
      <c r="C1" s="21" t="s">
        <v>54</v>
      </c>
      <c r="D1" s="21"/>
    </row>
    <row r="2" spans="1:4" ht="33.75" customHeight="1">
      <c r="A2" s="1" t="s">
        <v>128</v>
      </c>
      <c r="C2" s="1" t="s">
        <v>54</v>
      </c>
    </row>
    <row r="3" spans="1:4" ht="33.75" customHeight="1">
      <c r="A3" s="1" t="s">
        <v>129</v>
      </c>
      <c r="C3" s="22" t="s">
        <v>54</v>
      </c>
      <c r="D3" s="22"/>
    </row>
    <row r="4" spans="1:4" ht="33.75" customHeight="1">
      <c r="A4" s="1" t="s">
        <v>130</v>
      </c>
      <c r="C4" s="23" t="s">
        <v>54</v>
      </c>
      <c r="D4" s="23"/>
    </row>
    <row r="5" spans="1:4" ht="33.75" customHeight="1">
      <c r="A5" s="73" t="s">
        <v>131</v>
      </c>
      <c r="C5" s="24" t="s">
        <v>54</v>
      </c>
      <c r="D5" s="24"/>
    </row>
    <row r="6" spans="1:4" ht="33.75" customHeight="1">
      <c r="A6" s="73" t="s">
        <v>132</v>
      </c>
      <c r="C6" s="25" t="s">
        <v>54</v>
      </c>
      <c r="D6" s="25"/>
    </row>
  </sheetData>
  <phoneticPr fontId="3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4" sqref="B4"/>
    </sheetView>
  </sheetViews>
  <sheetFormatPr defaultColWidth="9" defaultRowHeight="16.5"/>
  <cols>
    <col min="1" max="1" width="10.75" style="1" customWidth="1"/>
    <col min="2" max="2" width="14.625" style="1" customWidth="1"/>
    <col min="3" max="16384" width="9" style="1"/>
  </cols>
  <sheetData>
    <row r="1" spans="1:4">
      <c r="A1" s="1" t="s">
        <v>124</v>
      </c>
      <c r="B1" s="26" t="s">
        <v>125</v>
      </c>
      <c r="C1" s="1" t="s">
        <v>126</v>
      </c>
    </row>
    <row r="3" spans="1:4" ht="33">
      <c r="A3" s="2" t="s">
        <v>49</v>
      </c>
    </row>
    <row r="4" spans="1:4">
      <c r="B4" s="26" t="s">
        <v>49</v>
      </c>
    </row>
    <row r="5" spans="1:4">
      <c r="C5" s="202" t="s">
        <v>127</v>
      </c>
      <c r="D5" s="202"/>
    </row>
  </sheetData>
  <mergeCells count="1">
    <mergeCell ref="C5:D5"/>
  </mergeCells>
  <phoneticPr fontId="3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2:E5"/>
  <sheetViews>
    <sheetView workbookViewId="0">
      <selection activeCell="B3" sqref="B3"/>
    </sheetView>
  </sheetViews>
  <sheetFormatPr defaultColWidth="9" defaultRowHeight="16.5"/>
  <cols>
    <col min="1" max="16384" width="9" style="39"/>
  </cols>
  <sheetData>
    <row r="2" spans="2:5" ht="16.5" customHeight="1">
      <c r="B2" s="39" t="s">
        <v>114</v>
      </c>
    </row>
    <row r="3" spans="2:5">
      <c r="B3" s="39" t="s">
        <v>115</v>
      </c>
      <c r="C3" s="39" t="s">
        <v>116</v>
      </c>
      <c r="D3" s="39" t="s">
        <v>117</v>
      </c>
      <c r="E3" s="39">
        <v>25701</v>
      </c>
    </row>
    <row r="4" spans="2:5">
      <c r="B4" s="39" t="s">
        <v>118</v>
      </c>
      <c r="C4" s="39" t="s">
        <v>119</v>
      </c>
      <c r="D4" s="39" t="s">
        <v>120</v>
      </c>
      <c r="E4" s="39" t="s">
        <v>121</v>
      </c>
    </row>
    <row r="5" spans="2:5">
      <c r="B5" s="39" t="s">
        <v>122</v>
      </c>
      <c r="C5" s="39" t="s">
        <v>123</v>
      </c>
    </row>
  </sheetData>
  <phoneticPr fontId="3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2:E5"/>
  <sheetViews>
    <sheetView workbookViewId="0">
      <selection activeCell="E3" sqref="E3"/>
    </sheetView>
  </sheetViews>
  <sheetFormatPr defaultColWidth="9" defaultRowHeight="16.5"/>
  <cols>
    <col min="1" max="16384" width="9" style="39"/>
  </cols>
  <sheetData>
    <row r="2" spans="2:5" ht="17.25" customHeight="1">
      <c r="B2" s="39" t="s">
        <v>57</v>
      </c>
    </row>
    <row r="3" spans="2:5">
      <c r="B3" s="39" t="s">
        <v>58</v>
      </c>
      <c r="C3" s="39" t="s">
        <v>59</v>
      </c>
      <c r="D3" s="39" t="s">
        <v>239</v>
      </c>
      <c r="E3" s="39">
        <v>25701</v>
      </c>
    </row>
    <row r="4" spans="2:5">
      <c r="B4" s="39" t="s">
        <v>9</v>
      </c>
      <c r="C4" s="39" t="s">
        <v>240</v>
      </c>
      <c r="D4" s="39" t="s">
        <v>60</v>
      </c>
      <c r="E4" s="39" t="s">
        <v>80</v>
      </c>
    </row>
    <row r="5" spans="2:5">
      <c r="B5" s="39" t="s">
        <v>61</v>
      </c>
      <c r="C5" s="39" t="s">
        <v>241</v>
      </c>
    </row>
  </sheetData>
  <phoneticPr fontId="3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7"/>
  <sheetViews>
    <sheetView topLeftCell="D1" workbookViewId="0">
      <selection activeCell="E2" sqref="E2"/>
    </sheetView>
  </sheetViews>
  <sheetFormatPr defaultColWidth="9" defaultRowHeight="16.5"/>
  <cols>
    <col min="1" max="2" width="9" style="1"/>
    <col min="3" max="3" width="14.75" style="1" customWidth="1"/>
    <col min="4" max="4" width="50.5" style="1" bestFit="1" customWidth="1"/>
    <col min="5" max="16384" width="9" style="1"/>
  </cols>
  <sheetData>
    <row r="4" spans="3:4" ht="26.25">
      <c r="C4" s="72" t="s" ph="1">
        <v>104</v>
      </c>
    </row>
    <row r="7" spans="3:4" ht="21">
      <c r="D7" s="158" t="s">
        <v>248</v>
      </c>
    </row>
  </sheetData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workbookViewId="0">
      <selection activeCell="K10" sqref="K10"/>
    </sheetView>
  </sheetViews>
  <sheetFormatPr defaultColWidth="9" defaultRowHeight="16.5"/>
  <cols>
    <col min="1" max="3" width="9" style="1"/>
    <col min="4" max="5" width="12.875" style="1" bestFit="1" customWidth="1"/>
    <col min="6" max="16384" width="9" style="1"/>
  </cols>
  <sheetData>
    <row r="2" spans="1:13">
      <c r="A2" s="1" t="s">
        <v>62</v>
      </c>
      <c r="B2" s="66" t="s">
        <v>63</v>
      </c>
      <c r="C2" s="66" t="s">
        <v>64</v>
      </c>
      <c r="D2" s="66" t="s">
        <v>65</v>
      </c>
      <c r="E2" s="66" t="s">
        <v>66</v>
      </c>
      <c r="I2" s="173" t="s">
        <v>62</v>
      </c>
      <c r="J2" s="66" t="s">
        <v>63</v>
      </c>
      <c r="K2" s="66" t="s">
        <v>64</v>
      </c>
      <c r="L2" s="66" t="s">
        <v>65</v>
      </c>
      <c r="M2" s="66" t="s">
        <v>66</v>
      </c>
    </row>
    <row r="3" spans="1:13" ht="18.75">
      <c r="B3" s="67" t="s">
        <v>34</v>
      </c>
      <c r="C3" s="68" t="s">
        <v>67</v>
      </c>
      <c r="D3" s="69" t="s">
        <v>68</v>
      </c>
      <c r="E3" s="70" t="s">
        <v>69</v>
      </c>
      <c r="I3" s="173"/>
      <c r="J3" s="173" t="s">
        <v>34</v>
      </c>
      <c r="K3" s="173" t="s">
        <v>67</v>
      </c>
      <c r="L3" s="173" t="s">
        <v>68</v>
      </c>
      <c r="M3" s="173" t="s">
        <v>69</v>
      </c>
    </row>
    <row r="4" spans="1:13">
      <c r="I4" s="173"/>
      <c r="J4" s="173"/>
      <c r="K4" s="173"/>
      <c r="L4" s="173"/>
      <c r="M4" s="173"/>
    </row>
    <row r="5" spans="1:13">
      <c r="A5" s="1" t="s">
        <v>70</v>
      </c>
      <c r="B5" s="66" t="s">
        <v>71</v>
      </c>
      <c r="C5" s="66" t="s">
        <v>72</v>
      </c>
      <c r="D5" s="66" t="s">
        <v>73</v>
      </c>
      <c r="I5" s="173" t="s">
        <v>70</v>
      </c>
      <c r="J5" s="66" t="s">
        <v>71</v>
      </c>
      <c r="K5" s="66" t="s">
        <v>72</v>
      </c>
      <c r="L5" s="66" t="s">
        <v>73</v>
      </c>
      <c r="M5" s="173"/>
    </row>
    <row r="6" spans="1:13" ht="21">
      <c r="B6" s="71">
        <v>1200</v>
      </c>
      <c r="C6" s="9" t="s">
        <v>242</v>
      </c>
      <c r="D6" s="9" t="s">
        <v>243</v>
      </c>
      <c r="I6" s="173"/>
      <c r="J6" s="173">
        <v>1200</v>
      </c>
      <c r="K6" s="173" t="s">
        <v>111</v>
      </c>
      <c r="L6" s="173" t="s">
        <v>112</v>
      </c>
      <c r="M6" s="173"/>
    </row>
    <row r="7" spans="1:13" ht="19.5">
      <c r="C7" s="9" t="s">
        <v>246</v>
      </c>
      <c r="I7" s="173"/>
      <c r="J7" s="173"/>
      <c r="K7" s="173" t="s">
        <v>113</v>
      </c>
      <c r="L7" s="173"/>
      <c r="M7" s="173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2:D4"/>
  <sheetViews>
    <sheetView workbookViewId="0">
      <selection activeCell="D37" sqref="D37"/>
    </sheetView>
  </sheetViews>
  <sheetFormatPr defaultColWidth="9" defaultRowHeight="16.5"/>
  <cols>
    <col min="1" max="16384" width="9" style="65"/>
  </cols>
  <sheetData>
    <row r="2" spans="2:4">
      <c r="B2" s="65" t="s">
        <v>74</v>
      </c>
      <c r="D2" s="65" t="s">
        <v>75</v>
      </c>
    </row>
    <row r="4" spans="2:4">
      <c r="B4" s="65" t="s">
        <v>76</v>
      </c>
    </row>
  </sheetData>
  <phoneticPr fontId="3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L16" sqref="L16"/>
    </sheetView>
  </sheetViews>
  <sheetFormatPr defaultColWidth="9" defaultRowHeight="16.5"/>
  <cols>
    <col min="1" max="16384" width="9" style="1"/>
  </cols>
  <sheetData>
    <row r="1" spans="1:7" ht="17.25" thickBot="1">
      <c r="A1" s="40"/>
    </row>
    <row r="2" spans="1:7" ht="18" thickTop="1" thickBot="1">
      <c r="B2" s="35"/>
      <c r="C2" s="35"/>
      <c r="E2" s="41"/>
      <c r="F2" s="42"/>
      <c r="G2" s="43"/>
    </row>
    <row r="3" spans="1:7" ht="17.25" thickBot="1">
      <c r="B3" s="35"/>
      <c r="C3" s="35"/>
      <c r="E3" s="44"/>
      <c r="F3" s="45"/>
      <c r="G3" s="46"/>
    </row>
    <row r="4" spans="1:7" ht="17.25" thickBot="1">
      <c r="E4" s="44"/>
      <c r="F4" s="45"/>
      <c r="G4" s="46"/>
    </row>
    <row r="5" spans="1:7" ht="18" thickTop="1" thickBot="1">
      <c r="B5" s="47"/>
      <c r="C5" s="48"/>
      <c r="E5" s="44"/>
      <c r="F5" s="45"/>
      <c r="G5" s="46"/>
    </row>
    <row r="6" spans="1:7" ht="17.25" thickBot="1">
      <c r="B6" s="49"/>
      <c r="C6" s="50"/>
      <c r="E6" s="51"/>
      <c r="F6" s="52"/>
      <c r="G6" s="53"/>
    </row>
    <row r="7" spans="1:7" ht="17.25" thickBot="1">
      <c r="B7" s="49"/>
      <c r="C7" s="50"/>
    </row>
    <row r="8" spans="1:7" ht="18" thickTop="1" thickBot="1">
      <c r="B8" s="54"/>
      <c r="C8" s="55"/>
      <c r="E8" s="56"/>
      <c r="F8" s="57"/>
      <c r="G8" s="58"/>
    </row>
    <row r="9" spans="1:7" ht="17.25" thickTop="1">
      <c r="E9" s="59"/>
      <c r="F9" s="60"/>
      <c r="G9" s="61"/>
    </row>
    <row r="10" spans="1:7">
      <c r="E10" s="59"/>
      <c r="F10" s="60"/>
      <c r="G10" s="61"/>
    </row>
    <row r="11" spans="1:7" ht="17.25" thickBot="1">
      <c r="E11" s="62"/>
      <c r="F11" s="63"/>
      <c r="G11" s="64"/>
    </row>
    <row r="12" spans="1:7" ht="17.25" thickTop="1"/>
  </sheetData>
  <phoneticPr fontId="3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第&amp;P頁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workbookViewId="0">
      <selection activeCell="H6" sqref="H6"/>
    </sheetView>
  </sheetViews>
  <sheetFormatPr defaultColWidth="9" defaultRowHeight="16.5"/>
  <cols>
    <col min="1" max="1" width="9" style="1"/>
    <col min="2" max="2" width="13.625" style="1" customWidth="1"/>
    <col min="3" max="16384" width="9" style="1"/>
  </cols>
  <sheetData>
    <row r="1" spans="2:14" ht="17.25" thickBot="1"/>
    <row r="2" spans="2:14" ht="17.25" customHeight="1" thickTop="1">
      <c r="B2" s="203" t="s">
        <v>247</v>
      </c>
      <c r="C2" s="205" t="s">
        <v>77</v>
      </c>
      <c r="D2" s="205"/>
      <c r="E2" s="205" t="s">
        <v>78</v>
      </c>
      <c r="F2" s="206"/>
      <c r="J2" s="173"/>
      <c r="K2" s="173" t="s">
        <v>77</v>
      </c>
      <c r="L2" s="173"/>
      <c r="M2" s="173" t="s">
        <v>78</v>
      </c>
      <c r="N2" s="173"/>
    </row>
    <row r="3" spans="2:14">
      <c r="B3" s="204"/>
      <c r="C3" s="159" t="s">
        <v>80</v>
      </c>
      <c r="D3" s="159" t="s">
        <v>79</v>
      </c>
      <c r="E3" s="159" t="s">
        <v>80</v>
      </c>
      <c r="F3" s="160" t="s">
        <v>79</v>
      </c>
      <c r="J3" s="173"/>
      <c r="K3" s="173" t="s">
        <v>80</v>
      </c>
      <c r="L3" s="173" t="s">
        <v>79</v>
      </c>
      <c r="M3" s="173" t="s">
        <v>80</v>
      </c>
      <c r="N3" s="173" t="s">
        <v>79</v>
      </c>
    </row>
    <row r="4" spans="2:14">
      <c r="B4" s="161" t="s">
        <v>253</v>
      </c>
      <c r="C4" s="162">
        <v>750</v>
      </c>
      <c r="D4" s="162">
        <v>650</v>
      </c>
      <c r="E4" s="162">
        <v>680</v>
      </c>
      <c r="F4" s="163">
        <v>520</v>
      </c>
      <c r="J4" s="173" t="s">
        <v>253</v>
      </c>
      <c r="K4" s="173">
        <v>750</v>
      </c>
      <c r="L4" s="173">
        <v>650</v>
      </c>
      <c r="M4" s="173">
        <v>680</v>
      </c>
      <c r="N4" s="173">
        <v>520</v>
      </c>
    </row>
    <row r="5" spans="2:14" ht="17.25" thickBot="1">
      <c r="B5" s="164" t="s">
        <v>255</v>
      </c>
      <c r="C5" s="165">
        <v>810</v>
      </c>
      <c r="D5" s="165">
        <v>705</v>
      </c>
      <c r="E5" s="165">
        <v>725</v>
      </c>
      <c r="F5" s="166">
        <v>630</v>
      </c>
      <c r="J5" s="173" t="s">
        <v>254</v>
      </c>
      <c r="K5" s="173">
        <v>810</v>
      </c>
      <c r="L5" s="173">
        <v>705</v>
      </c>
      <c r="M5" s="173">
        <v>725</v>
      </c>
      <c r="N5" s="173">
        <v>630</v>
      </c>
    </row>
    <row r="6" spans="2:14" ht="17.25" thickTop="1">
      <c r="J6" s="173"/>
      <c r="K6" s="173"/>
      <c r="L6" s="173"/>
      <c r="M6" s="173"/>
      <c r="N6" s="173"/>
    </row>
    <row r="7" spans="2:14" ht="17.25" thickBot="1">
      <c r="J7" s="173"/>
      <c r="K7" s="173"/>
      <c r="L7" s="173"/>
      <c r="M7" s="173"/>
      <c r="N7" s="173"/>
    </row>
    <row r="8" spans="2:14" ht="17.25" thickTop="1">
      <c r="B8" s="207" t="s">
        <v>249</v>
      </c>
      <c r="C8" s="205" t="s">
        <v>77</v>
      </c>
      <c r="D8" s="205"/>
      <c r="E8" s="205" t="s">
        <v>78</v>
      </c>
      <c r="F8" s="206"/>
      <c r="J8" s="173"/>
      <c r="K8" s="173" t="s">
        <v>77</v>
      </c>
      <c r="L8" s="173"/>
      <c r="M8" s="173" t="s">
        <v>78</v>
      </c>
      <c r="N8" s="173"/>
    </row>
    <row r="9" spans="2:14">
      <c r="B9" s="208"/>
      <c r="C9" s="27" t="s">
        <v>80</v>
      </c>
      <c r="D9" s="27" t="s">
        <v>79</v>
      </c>
      <c r="E9" s="27" t="s">
        <v>80</v>
      </c>
      <c r="F9" s="28" t="s">
        <v>79</v>
      </c>
      <c r="J9" s="173"/>
      <c r="K9" s="173" t="s">
        <v>80</v>
      </c>
      <c r="L9" s="173" t="s">
        <v>79</v>
      </c>
      <c r="M9" s="173" t="s">
        <v>80</v>
      </c>
      <c r="N9" s="173" t="s">
        <v>79</v>
      </c>
    </row>
    <row r="10" spans="2:14">
      <c r="B10" s="161" t="s">
        <v>253</v>
      </c>
      <c r="C10" s="35">
        <v>750</v>
      </c>
      <c r="D10" s="35">
        <v>650</v>
      </c>
      <c r="E10" s="35">
        <v>680</v>
      </c>
      <c r="F10" s="36">
        <v>520</v>
      </c>
      <c r="J10" s="173" t="s">
        <v>253</v>
      </c>
      <c r="K10" s="173">
        <v>750</v>
      </c>
      <c r="L10" s="173">
        <v>650</v>
      </c>
      <c r="M10" s="173">
        <v>680</v>
      </c>
      <c r="N10" s="173">
        <v>520</v>
      </c>
    </row>
    <row r="11" spans="2:14" ht="17.25" thickBot="1">
      <c r="B11" s="164" t="s">
        <v>255</v>
      </c>
      <c r="C11" s="37">
        <v>810</v>
      </c>
      <c r="D11" s="37">
        <v>705</v>
      </c>
      <c r="E11" s="37">
        <v>725</v>
      </c>
      <c r="F11" s="38">
        <v>630</v>
      </c>
      <c r="J11" s="173" t="s">
        <v>254</v>
      </c>
      <c r="K11" s="173">
        <v>810</v>
      </c>
      <c r="L11" s="173">
        <v>705</v>
      </c>
      <c r="M11" s="173">
        <v>725</v>
      </c>
      <c r="N11" s="173">
        <v>630</v>
      </c>
    </row>
    <row r="12" spans="2:14" ht="17.25" thickTop="1"/>
  </sheetData>
  <mergeCells count="6">
    <mergeCell ref="B2:B3"/>
    <mergeCell ref="C2:D2"/>
    <mergeCell ref="E2:F2"/>
    <mergeCell ref="B8:B9"/>
    <mergeCell ref="C8:D8"/>
    <mergeCell ref="E8:F8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E4"/>
  <sheetViews>
    <sheetView workbookViewId="0">
      <selection activeCell="B2" sqref="B2"/>
    </sheetView>
  </sheetViews>
  <sheetFormatPr defaultColWidth="9" defaultRowHeight="16.5"/>
  <cols>
    <col min="1" max="16384" width="9" style="33"/>
  </cols>
  <sheetData>
    <row r="1" spans="1:5">
      <c r="B1" s="33" t="s">
        <v>235</v>
      </c>
      <c r="C1" s="33" t="s">
        <v>81</v>
      </c>
      <c r="D1" s="33" t="s">
        <v>236</v>
      </c>
      <c r="E1" s="33" t="s">
        <v>237</v>
      </c>
    </row>
    <row r="2" spans="1:5">
      <c r="A2" s="33" t="s">
        <v>238</v>
      </c>
    </row>
    <row r="4" spans="1:5">
      <c r="B4" s="3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topLeftCell="B1" workbookViewId="0">
      <selection activeCell="G3" sqref="G3"/>
    </sheetView>
  </sheetViews>
  <sheetFormatPr defaultColWidth="9" defaultRowHeight="16.5"/>
  <cols>
    <col min="1" max="1" width="9" style="1"/>
    <col min="2" max="2" width="10.25" style="1" customWidth="1"/>
    <col min="3" max="3" width="10.5" style="1" bestFit="1" customWidth="1"/>
    <col min="4" max="4" width="12.375" style="1" bestFit="1" customWidth="1"/>
    <col min="5" max="16384" width="9" style="1"/>
  </cols>
  <sheetData>
    <row r="1" spans="2:7">
      <c r="B1" s="1" t="s">
        <v>211</v>
      </c>
      <c r="C1" s="9" t="s">
        <v>215</v>
      </c>
      <c r="D1" s="9" t="s">
        <v>216</v>
      </c>
    </row>
    <row r="2" spans="2:7">
      <c r="B2" s="1">
        <v>-100</v>
      </c>
      <c r="C2" s="149">
        <v>-100</v>
      </c>
      <c r="D2" s="150">
        <v>-100</v>
      </c>
    </row>
    <row r="3" spans="2:7">
      <c r="B3" s="1">
        <v>2500</v>
      </c>
      <c r="C3" s="149">
        <v>2500</v>
      </c>
      <c r="D3" s="150">
        <v>2500</v>
      </c>
      <c r="G3" s="16" t="s">
        <v>273</v>
      </c>
    </row>
    <row r="5" spans="2:7">
      <c r="C5" s="1" t="s">
        <v>217</v>
      </c>
    </row>
    <row r="6" spans="2:7">
      <c r="D6" s="1" t="s">
        <v>218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opLeftCell="A9" workbookViewId="0">
      <selection activeCell="M19" sqref="M19"/>
    </sheetView>
  </sheetViews>
  <sheetFormatPr defaultColWidth="9" defaultRowHeight="16.5"/>
  <cols>
    <col min="1" max="1" width="9" style="1"/>
    <col min="2" max="2" width="9.5" style="1" customWidth="1"/>
    <col min="3" max="3" width="13.875" style="1" bestFit="1" customWidth="1"/>
    <col min="4" max="4" width="8.5" style="1" customWidth="1"/>
    <col min="5" max="6" width="9" style="1"/>
    <col min="7" max="7" width="7.5" style="1" bestFit="1" customWidth="1"/>
    <col min="8" max="8" width="14.375" style="1" customWidth="1"/>
    <col min="9" max="10" width="9" style="1"/>
    <col min="11" max="11" width="23.875" style="1" bestFit="1" customWidth="1"/>
    <col min="12" max="16384" width="9" style="1"/>
  </cols>
  <sheetData>
    <row r="1" spans="2:13">
      <c r="B1" s="1" t="s">
        <v>211</v>
      </c>
      <c r="C1" s="9" t="s">
        <v>212</v>
      </c>
    </row>
    <row r="2" spans="2:13">
      <c r="B2" s="1">
        <v>0.2</v>
      </c>
      <c r="C2" s="146">
        <v>0.2</v>
      </c>
    </row>
    <row r="3" spans="2:13">
      <c r="B3" s="1">
        <v>0.376</v>
      </c>
      <c r="C3" s="146">
        <v>0.376</v>
      </c>
    </row>
    <row r="5" spans="2:13">
      <c r="B5" s="1" t="s">
        <v>211</v>
      </c>
      <c r="C5" s="9" t="s">
        <v>213</v>
      </c>
    </row>
    <row r="6" spans="2:13">
      <c r="B6" s="1">
        <v>0.2</v>
      </c>
      <c r="C6" s="147">
        <v>0.2</v>
      </c>
    </row>
    <row r="7" spans="2:13">
      <c r="B7" s="1">
        <v>0.376</v>
      </c>
      <c r="C7" s="147">
        <v>0.376</v>
      </c>
    </row>
    <row r="9" spans="2:13">
      <c r="B9" s="1" t="s">
        <v>211</v>
      </c>
      <c r="C9" s="9" t="s">
        <v>214</v>
      </c>
      <c r="F9" s="7" t="s">
        <v>259</v>
      </c>
      <c r="G9" s="173" t="s">
        <v>3</v>
      </c>
      <c r="H9" s="173" t="s">
        <v>212</v>
      </c>
      <c r="K9" s="172" t="s">
        <v>262</v>
      </c>
      <c r="L9" s="173" t="s">
        <v>209</v>
      </c>
      <c r="M9" s="173" t="s">
        <v>210</v>
      </c>
    </row>
    <row r="10" spans="2:13">
      <c r="B10" s="1">
        <v>123</v>
      </c>
      <c r="C10" s="148">
        <v>123</v>
      </c>
      <c r="G10" s="173">
        <v>0.2</v>
      </c>
      <c r="H10" s="173">
        <v>0.2</v>
      </c>
      <c r="L10" s="173">
        <v>5</v>
      </c>
      <c r="M10" s="173">
        <v>5</v>
      </c>
    </row>
    <row r="11" spans="2:13">
      <c r="B11" s="1">
        <v>5</v>
      </c>
      <c r="C11" s="148">
        <v>5</v>
      </c>
      <c r="G11" s="173">
        <v>0.376</v>
      </c>
      <c r="H11" s="173">
        <v>0.376</v>
      </c>
      <c r="L11" s="173">
        <v>30625</v>
      </c>
      <c r="M11" s="173">
        <v>30625</v>
      </c>
    </row>
    <row r="12" spans="2:13">
      <c r="B12" s="1">
        <v>28</v>
      </c>
      <c r="C12" s="148">
        <v>28</v>
      </c>
      <c r="G12" s="173"/>
      <c r="H12" s="173"/>
      <c r="L12" s="173">
        <v>12</v>
      </c>
      <c r="M12" s="173">
        <v>12</v>
      </c>
    </row>
    <row r="13" spans="2:13">
      <c r="B13" s="1">
        <v>2007</v>
      </c>
      <c r="C13" s="148">
        <v>2007</v>
      </c>
      <c r="G13" s="173" t="s">
        <v>3</v>
      </c>
      <c r="H13" s="173" t="s">
        <v>213</v>
      </c>
      <c r="L13" s="173">
        <v>204</v>
      </c>
      <c r="M13" s="173">
        <v>204</v>
      </c>
    </row>
    <row r="14" spans="2:13">
      <c r="G14" s="173">
        <v>0.2</v>
      </c>
      <c r="H14" s="173">
        <v>0.2</v>
      </c>
      <c r="L14" s="173">
        <v>1250</v>
      </c>
      <c r="M14" s="173">
        <v>1250</v>
      </c>
    </row>
    <row r="15" spans="2:13">
      <c r="G15" s="173">
        <v>0.376</v>
      </c>
      <c r="H15" s="173">
        <v>0.376</v>
      </c>
    </row>
    <row r="16" spans="2:13">
      <c r="G16" s="173"/>
      <c r="H16" s="173"/>
    </row>
    <row r="17" spans="7:8">
      <c r="G17" s="173" t="s">
        <v>3</v>
      </c>
      <c r="H17" s="173" t="s">
        <v>214</v>
      </c>
    </row>
    <row r="18" spans="7:8">
      <c r="G18" s="173">
        <v>123</v>
      </c>
      <c r="H18" s="173">
        <v>123</v>
      </c>
    </row>
    <row r="19" spans="7:8">
      <c r="G19" s="173">
        <v>5</v>
      </c>
      <c r="H19" s="173">
        <v>5</v>
      </c>
    </row>
    <row r="20" spans="7:8">
      <c r="G20" s="173">
        <v>28</v>
      </c>
      <c r="H20" s="173">
        <v>28</v>
      </c>
    </row>
    <row r="21" spans="7:8">
      <c r="G21" s="173">
        <v>2007</v>
      </c>
      <c r="H21" s="173">
        <v>2007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7"/>
  <sheetViews>
    <sheetView topLeftCell="C11" workbookViewId="0">
      <selection activeCell="H11" sqref="H11"/>
    </sheetView>
  </sheetViews>
  <sheetFormatPr defaultColWidth="9" defaultRowHeight="16.5"/>
  <cols>
    <col min="1" max="3" width="9" style="1"/>
    <col min="4" max="5" width="11.625" style="1" bestFit="1" customWidth="1"/>
    <col min="6" max="8" width="9" style="1"/>
    <col min="9" max="9" width="9.5" style="1" bestFit="1" customWidth="1"/>
    <col min="10" max="11" width="11.625" style="1" bestFit="1" customWidth="1"/>
    <col min="12" max="16384" width="9" style="1"/>
  </cols>
  <sheetData>
    <row r="1" spans="3:11">
      <c r="C1" s="1" t="s">
        <v>161</v>
      </c>
      <c r="D1" s="9" t="s">
        <v>207</v>
      </c>
    </row>
    <row r="2" spans="3:11">
      <c r="C2" s="1">
        <v>4123.4570000000003</v>
      </c>
      <c r="D2" s="144">
        <v>4123.4570000000003</v>
      </c>
    </row>
    <row r="3" spans="3:11">
      <c r="C3" s="1">
        <v>1250.28</v>
      </c>
      <c r="D3" s="144">
        <v>1250.28</v>
      </c>
    </row>
    <row r="4" spans="3:11">
      <c r="C4" s="1">
        <v>160</v>
      </c>
      <c r="D4" s="144">
        <v>160</v>
      </c>
    </row>
    <row r="5" spans="3:11">
      <c r="C5" s="1">
        <v>0</v>
      </c>
      <c r="D5" s="144">
        <v>0</v>
      </c>
    </row>
    <row r="6" spans="3:11">
      <c r="C6" s="1">
        <v>-250.5</v>
      </c>
      <c r="D6" s="144">
        <v>-250.5</v>
      </c>
    </row>
    <row r="7" spans="3:11">
      <c r="C7" s="1">
        <v>-3875</v>
      </c>
      <c r="D7" s="144">
        <v>-3875</v>
      </c>
    </row>
    <row r="11" spans="3:11">
      <c r="C11" s="1" t="s">
        <v>161</v>
      </c>
      <c r="D11" s="1" t="s">
        <v>207</v>
      </c>
      <c r="E11" s="1" t="s">
        <v>208</v>
      </c>
      <c r="H11" s="7" t="s">
        <v>259</v>
      </c>
      <c r="I11" s="173" t="s">
        <v>4</v>
      </c>
      <c r="J11" s="173" t="s">
        <v>207</v>
      </c>
      <c r="K11" s="173"/>
    </row>
    <row r="12" spans="3:11">
      <c r="C12" s="1">
        <v>4123.4570000000003</v>
      </c>
      <c r="D12" s="144">
        <v>4123.4570000000003</v>
      </c>
      <c r="E12" s="145">
        <v>4123.4570000000003</v>
      </c>
      <c r="I12" s="173">
        <v>4123.4570000000003</v>
      </c>
      <c r="J12" s="173">
        <v>4123.4570000000003</v>
      </c>
      <c r="K12" s="173"/>
    </row>
    <row r="13" spans="3:11">
      <c r="C13" s="1">
        <v>1250.28</v>
      </c>
      <c r="D13" s="144">
        <v>1250.28</v>
      </c>
      <c r="E13" s="145">
        <v>1250.28</v>
      </c>
      <c r="I13" s="173">
        <v>1250.28</v>
      </c>
      <c r="J13" s="173">
        <v>1250.28</v>
      </c>
      <c r="K13" s="173"/>
    </row>
    <row r="14" spans="3:11">
      <c r="C14" s="1">
        <v>160</v>
      </c>
      <c r="D14" s="144">
        <v>160</v>
      </c>
      <c r="E14" s="145">
        <v>160</v>
      </c>
      <c r="I14" s="173">
        <v>160</v>
      </c>
      <c r="J14" s="173">
        <v>160</v>
      </c>
      <c r="K14" s="173"/>
    </row>
    <row r="15" spans="3:11">
      <c r="C15" s="1">
        <v>0</v>
      </c>
      <c r="D15" s="144">
        <v>0</v>
      </c>
      <c r="E15" s="145">
        <v>0</v>
      </c>
      <c r="I15" s="173">
        <v>0</v>
      </c>
      <c r="J15" s="173">
        <v>0</v>
      </c>
      <c r="K15" s="173"/>
    </row>
    <row r="16" spans="3:11">
      <c r="C16" s="1">
        <v>-250.5</v>
      </c>
      <c r="D16" s="144">
        <v>-250.5</v>
      </c>
      <c r="E16" s="145">
        <v>-250.5</v>
      </c>
      <c r="I16" s="173">
        <v>-250.5</v>
      </c>
      <c r="J16" s="173">
        <v>-250.5</v>
      </c>
      <c r="K16" s="173"/>
    </row>
    <row r="17" spans="3:11">
      <c r="C17" s="1">
        <v>-3875</v>
      </c>
      <c r="D17" s="144">
        <v>-3875</v>
      </c>
      <c r="E17" s="145">
        <v>-3875</v>
      </c>
      <c r="I17" s="173">
        <v>-3875</v>
      </c>
      <c r="J17" s="173">
        <v>-3875</v>
      </c>
      <c r="K17" s="173"/>
    </row>
    <row r="18" spans="3:11">
      <c r="I18" s="173"/>
      <c r="J18" s="173"/>
      <c r="K18" s="173"/>
    </row>
    <row r="19" spans="3:11">
      <c r="I19" s="173"/>
      <c r="J19" s="173"/>
      <c r="K19" s="173"/>
    </row>
    <row r="20" spans="3:11">
      <c r="I20" s="173"/>
      <c r="J20" s="173"/>
      <c r="K20" s="173"/>
    </row>
    <row r="21" spans="3:11">
      <c r="I21" s="173" t="s">
        <v>4</v>
      </c>
      <c r="J21" s="173" t="s">
        <v>207</v>
      </c>
      <c r="K21" s="173" t="s">
        <v>208</v>
      </c>
    </row>
    <row r="22" spans="3:11">
      <c r="I22" s="173">
        <v>4123.4570000000003</v>
      </c>
      <c r="J22" s="173">
        <v>4123.4570000000003</v>
      </c>
      <c r="K22" s="173">
        <v>4123.4570000000003</v>
      </c>
    </row>
    <row r="23" spans="3:11">
      <c r="I23" s="173">
        <v>1250.28</v>
      </c>
      <c r="J23" s="173">
        <v>1250.28</v>
      </c>
      <c r="K23" s="173">
        <v>1250.28</v>
      </c>
    </row>
    <row r="24" spans="3:11">
      <c r="I24" s="173">
        <v>160</v>
      </c>
      <c r="J24" s="173">
        <v>160</v>
      </c>
      <c r="K24" s="173">
        <v>160</v>
      </c>
    </row>
    <row r="25" spans="3:11">
      <c r="I25" s="173">
        <v>0</v>
      </c>
      <c r="J25" s="173">
        <v>0</v>
      </c>
      <c r="K25" s="173">
        <v>0</v>
      </c>
    </row>
    <row r="26" spans="3:11">
      <c r="I26" s="173">
        <v>-250.5</v>
      </c>
      <c r="J26" s="173">
        <v>-250.5</v>
      </c>
      <c r="K26" s="173">
        <v>-250.5</v>
      </c>
    </row>
    <row r="27" spans="3:11">
      <c r="I27" s="173">
        <v>-3875</v>
      </c>
      <c r="J27" s="173">
        <v>-3875</v>
      </c>
      <c r="K27" s="173">
        <v>-3875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"/>
  <sheetViews>
    <sheetView topLeftCell="B1" workbookViewId="0">
      <selection activeCell="H1" sqref="H1"/>
    </sheetView>
  </sheetViews>
  <sheetFormatPr defaultColWidth="9" defaultRowHeight="16.5"/>
  <cols>
    <col min="1" max="2" width="9" style="1"/>
    <col min="3" max="4" width="9.75" style="1" bestFit="1" customWidth="1"/>
    <col min="5" max="5" width="11.5" style="1" bestFit="1" customWidth="1"/>
    <col min="6" max="13" width="9" style="1"/>
    <col min="14" max="14" width="11.25" style="1" customWidth="1"/>
    <col min="15" max="16384" width="9" style="1"/>
  </cols>
  <sheetData>
    <row r="1" spans="2:17">
      <c r="B1" s="1" t="s">
        <v>161</v>
      </c>
      <c r="C1" s="1" t="s">
        <v>205</v>
      </c>
      <c r="D1" s="1" t="s">
        <v>206</v>
      </c>
      <c r="E1" s="1" t="s">
        <v>165</v>
      </c>
      <c r="H1" s="7" t="s">
        <v>259</v>
      </c>
      <c r="I1" s="173" t="s">
        <v>4</v>
      </c>
      <c r="J1" s="173" t="s">
        <v>205</v>
      </c>
      <c r="K1" s="173" t="s">
        <v>206</v>
      </c>
      <c r="L1" s="173" t="s">
        <v>165</v>
      </c>
      <c r="N1" s="7" t="s">
        <v>260</v>
      </c>
      <c r="O1" s="5" t="s">
        <v>4</v>
      </c>
      <c r="P1" s="5" t="s">
        <v>203</v>
      </c>
      <c r="Q1" s="5" t="s">
        <v>204</v>
      </c>
    </row>
    <row r="2" spans="2:17">
      <c r="B2" s="1">
        <v>4123.4570000000003</v>
      </c>
      <c r="C2" s="141">
        <v>4123.4570000000003</v>
      </c>
      <c r="D2" s="142">
        <v>4123.4570000000003</v>
      </c>
      <c r="E2" s="143">
        <v>4123.4570000000003</v>
      </c>
      <c r="I2" s="173">
        <v>4123.4570000000003</v>
      </c>
      <c r="J2" s="173">
        <v>4123.4570000000003</v>
      </c>
      <c r="K2" s="173">
        <v>4123.4570000000003</v>
      </c>
      <c r="L2" s="173">
        <v>4123.4570000000003</v>
      </c>
      <c r="O2" s="5">
        <v>4123.4570000000003</v>
      </c>
      <c r="P2" s="5">
        <v>4123.4570000000003</v>
      </c>
      <c r="Q2" s="5">
        <v>4123.4570000000003</v>
      </c>
    </row>
    <row r="3" spans="2:17">
      <c r="B3" s="1">
        <v>1250.28</v>
      </c>
      <c r="C3" s="141">
        <v>1250.28</v>
      </c>
      <c r="D3" s="142">
        <v>1250.28</v>
      </c>
      <c r="E3" s="143">
        <v>1250.28</v>
      </c>
      <c r="I3" s="173">
        <v>1250.28</v>
      </c>
      <c r="J3" s="173">
        <v>1250.28</v>
      </c>
      <c r="K3" s="173">
        <v>1250.28</v>
      </c>
      <c r="L3" s="173">
        <v>1250.28</v>
      </c>
      <c r="O3" s="5">
        <v>1250.28</v>
      </c>
      <c r="P3" s="5">
        <v>1250.28</v>
      </c>
      <c r="Q3" s="5">
        <v>1250.28</v>
      </c>
    </row>
    <row r="4" spans="2:17">
      <c r="B4" s="1">
        <v>160</v>
      </c>
      <c r="C4" s="141">
        <v>160</v>
      </c>
      <c r="D4" s="142">
        <v>160</v>
      </c>
      <c r="E4" s="143">
        <v>160</v>
      </c>
      <c r="I4" s="173">
        <v>160</v>
      </c>
      <c r="J4" s="173">
        <v>160</v>
      </c>
      <c r="K4" s="173">
        <v>160</v>
      </c>
      <c r="L4" s="173">
        <v>160</v>
      </c>
      <c r="O4" s="5">
        <v>160</v>
      </c>
      <c r="P4" s="5">
        <v>160</v>
      </c>
      <c r="Q4" s="5">
        <v>160</v>
      </c>
    </row>
    <row r="5" spans="2:17">
      <c r="B5" s="1">
        <v>0</v>
      </c>
      <c r="C5" s="141">
        <v>0</v>
      </c>
      <c r="D5" s="142">
        <v>0</v>
      </c>
      <c r="E5" s="143">
        <v>0</v>
      </c>
      <c r="I5" s="173">
        <v>0</v>
      </c>
      <c r="J5" s="173">
        <v>0</v>
      </c>
      <c r="K5" s="173">
        <v>0</v>
      </c>
      <c r="L5" s="173">
        <v>0</v>
      </c>
      <c r="O5" s="5">
        <v>0</v>
      </c>
      <c r="P5" s="5">
        <v>0</v>
      </c>
      <c r="Q5" s="5">
        <v>0</v>
      </c>
    </row>
    <row r="6" spans="2:17">
      <c r="B6" s="1">
        <v>-250.5</v>
      </c>
      <c r="C6" s="141">
        <v>-250.5</v>
      </c>
      <c r="D6" s="142">
        <v>-250.5</v>
      </c>
      <c r="E6" s="143">
        <v>-250.5</v>
      </c>
      <c r="I6" s="173">
        <v>-250.5</v>
      </c>
      <c r="J6" s="173">
        <v>-250.5</v>
      </c>
      <c r="K6" s="173">
        <v>-250.5</v>
      </c>
      <c r="L6" s="173">
        <v>-250.5</v>
      </c>
      <c r="O6" s="5">
        <v>-250.5</v>
      </c>
      <c r="P6" s="5">
        <v>-250.5</v>
      </c>
      <c r="Q6" s="5">
        <v>-250.5</v>
      </c>
    </row>
    <row r="7" spans="2:17">
      <c r="B7" s="1">
        <v>-3875</v>
      </c>
      <c r="C7" s="141">
        <v>-3875</v>
      </c>
      <c r="D7" s="142">
        <v>-3875</v>
      </c>
      <c r="E7" s="143">
        <v>-3875</v>
      </c>
      <c r="I7" s="173">
        <v>-3875</v>
      </c>
      <c r="J7" s="173">
        <v>-3875</v>
      </c>
      <c r="K7" s="173">
        <v>-3875</v>
      </c>
      <c r="L7" s="173">
        <v>-3875</v>
      </c>
      <c r="O7" s="5">
        <v>-3875</v>
      </c>
      <c r="P7" s="5">
        <v>-3875</v>
      </c>
      <c r="Q7" s="5">
        <v>-3875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opLeftCell="B10" workbookViewId="0">
      <selection activeCell="D15" sqref="D15"/>
    </sheetView>
  </sheetViews>
  <sheetFormatPr defaultColWidth="9" defaultRowHeight="16.5"/>
  <cols>
    <col min="1" max="1" width="9.5" style="1" customWidth="1"/>
    <col min="2" max="2" width="9" style="1"/>
    <col min="3" max="3" width="11.375" style="1" bestFit="1" customWidth="1"/>
    <col min="4" max="4" width="19.75" style="1" bestFit="1" customWidth="1"/>
    <col min="5" max="5" width="7.75" style="1" customWidth="1"/>
    <col min="6" max="6" width="16.75" style="1" customWidth="1"/>
    <col min="7" max="8" width="9" style="1"/>
    <col min="9" max="10" width="9.5" style="1" bestFit="1" customWidth="1"/>
    <col min="11" max="11" width="19.375" style="1" bestFit="1" customWidth="1"/>
    <col min="12" max="16384" width="9" style="1"/>
  </cols>
  <sheetData>
    <row r="1" spans="2:11">
      <c r="B1" s="1" t="s">
        <v>161</v>
      </c>
      <c r="C1" s="1" t="s">
        <v>201</v>
      </c>
      <c r="E1" s="6"/>
    </row>
    <row r="2" spans="2:11">
      <c r="B2" s="1">
        <v>4123.4570000000003</v>
      </c>
      <c r="C2" s="139">
        <v>4123.4570000000003</v>
      </c>
      <c r="E2" s="140"/>
    </row>
    <row r="3" spans="2:11">
      <c r="B3" s="1">
        <v>1250.28</v>
      </c>
      <c r="C3" s="139">
        <v>1250.28</v>
      </c>
      <c r="E3" s="140"/>
    </row>
    <row r="4" spans="2:11">
      <c r="B4" s="1">
        <v>160</v>
      </c>
      <c r="C4" s="139">
        <v>160</v>
      </c>
      <c r="E4" s="140"/>
    </row>
    <row r="5" spans="2:11">
      <c r="B5" s="1">
        <v>0</v>
      </c>
      <c r="C5" s="139">
        <v>0</v>
      </c>
      <c r="E5" s="140"/>
    </row>
    <row r="6" spans="2:11">
      <c r="B6" s="1">
        <v>-250.5</v>
      </c>
      <c r="C6" s="139">
        <v>-250.5</v>
      </c>
      <c r="E6" s="140"/>
    </row>
    <row r="10" spans="2:11">
      <c r="B10" s="1" t="s">
        <v>161</v>
      </c>
      <c r="C10" s="1" t="s">
        <v>201</v>
      </c>
      <c r="D10" s="6" t="s">
        <v>202</v>
      </c>
      <c r="E10" s="6"/>
      <c r="H10" s="7" t="s">
        <v>259</v>
      </c>
      <c r="I10" s="173" t="s">
        <v>4</v>
      </c>
      <c r="J10" s="173" t="s">
        <v>201</v>
      </c>
      <c r="K10" s="173"/>
    </row>
    <row r="11" spans="2:11">
      <c r="B11" s="1">
        <v>4123.4570000000003</v>
      </c>
      <c r="C11" s="139">
        <v>4123.4570000000003</v>
      </c>
      <c r="D11" s="140">
        <v>4123.4570000000003</v>
      </c>
      <c r="E11" s="140"/>
      <c r="F11" s="186" t="s">
        <v>272</v>
      </c>
      <c r="I11" s="173">
        <v>4123.4570000000003</v>
      </c>
      <c r="J11" s="173">
        <v>4123.4570000000003</v>
      </c>
      <c r="K11" s="173"/>
    </row>
    <row r="12" spans="2:11">
      <c r="B12" s="1">
        <v>1250.28</v>
      </c>
      <c r="C12" s="139">
        <v>1250.28</v>
      </c>
      <c r="D12" s="140">
        <v>1250.28</v>
      </c>
      <c r="E12" s="140"/>
      <c r="I12" s="173">
        <v>1250.28</v>
      </c>
      <c r="J12" s="173">
        <v>1250.28</v>
      </c>
      <c r="K12" s="173"/>
    </row>
    <row r="13" spans="2:11">
      <c r="B13" s="1">
        <v>160</v>
      </c>
      <c r="C13" s="139">
        <v>160</v>
      </c>
      <c r="D13" s="140">
        <v>160</v>
      </c>
      <c r="E13" s="140"/>
      <c r="I13" s="173">
        <v>160</v>
      </c>
      <c r="J13" s="173">
        <v>160</v>
      </c>
      <c r="K13" s="173"/>
    </row>
    <row r="14" spans="2:11">
      <c r="B14" s="1">
        <v>0</v>
      </c>
      <c r="C14" s="139">
        <v>0</v>
      </c>
      <c r="D14" s="140">
        <v>0</v>
      </c>
      <c r="E14" s="140"/>
      <c r="I14" s="173">
        <v>0</v>
      </c>
      <c r="J14" s="173">
        <v>0</v>
      </c>
      <c r="K14" s="173"/>
    </row>
    <row r="15" spans="2:11">
      <c r="B15" s="1">
        <v>-250.5</v>
      </c>
      <c r="C15" s="139">
        <v>-250.5</v>
      </c>
      <c r="D15" s="140">
        <v>-250.5</v>
      </c>
      <c r="E15" s="140"/>
      <c r="I15" s="173">
        <v>-250.5</v>
      </c>
      <c r="J15" s="173">
        <v>-250.5</v>
      </c>
      <c r="K15" s="173"/>
    </row>
    <row r="16" spans="2:11">
      <c r="B16" s="1">
        <v>-3875</v>
      </c>
      <c r="C16" s="139">
        <v>-3875</v>
      </c>
      <c r="D16" s="140">
        <v>-3875</v>
      </c>
      <c r="E16" s="140"/>
      <c r="I16" s="173"/>
      <c r="J16" s="173"/>
      <c r="K16" s="173"/>
    </row>
    <row r="17" spans="9:11">
      <c r="I17" s="173"/>
      <c r="J17" s="173"/>
      <c r="K17" s="173"/>
    </row>
    <row r="18" spans="9:11">
      <c r="I18" s="173"/>
      <c r="J18" s="173"/>
      <c r="K18" s="173"/>
    </row>
    <row r="19" spans="9:11">
      <c r="I19" s="173" t="s">
        <v>4</v>
      </c>
      <c r="J19" s="173" t="s">
        <v>201</v>
      </c>
      <c r="K19" s="173" t="s">
        <v>202</v>
      </c>
    </row>
    <row r="20" spans="9:11">
      <c r="I20" s="173">
        <v>4123.4570000000003</v>
      </c>
      <c r="J20" s="173">
        <v>4123.4570000000003</v>
      </c>
      <c r="K20" s="173">
        <v>4123.4570000000003</v>
      </c>
    </row>
    <row r="21" spans="9:11">
      <c r="I21" s="173">
        <v>1250.28</v>
      </c>
      <c r="J21" s="173">
        <v>1250.28</v>
      </c>
      <c r="K21" s="173">
        <v>1250.28</v>
      </c>
    </row>
    <row r="22" spans="9:11">
      <c r="I22" s="173">
        <v>160</v>
      </c>
      <c r="J22" s="173">
        <v>160</v>
      </c>
      <c r="K22" s="173">
        <v>160</v>
      </c>
    </row>
    <row r="23" spans="9:11">
      <c r="I23" s="173">
        <v>0</v>
      </c>
      <c r="J23" s="173">
        <v>0</v>
      </c>
      <c r="K23" s="173">
        <v>0</v>
      </c>
    </row>
    <row r="24" spans="9:11">
      <c r="I24" s="173">
        <v>-250.5</v>
      </c>
      <c r="J24" s="173">
        <v>-250.5</v>
      </c>
      <c r="K24" s="173">
        <v>-250.5</v>
      </c>
    </row>
    <row r="25" spans="9:11">
      <c r="I25" s="173">
        <v>-3875</v>
      </c>
      <c r="J25" s="173">
        <v>-3875</v>
      </c>
      <c r="K25" s="173">
        <v>-3875</v>
      </c>
    </row>
  </sheetData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"/>
  <sheetViews>
    <sheetView workbookViewId="0">
      <selection activeCell="H9" sqref="H9"/>
    </sheetView>
  </sheetViews>
  <sheetFormatPr defaultRowHeight="15.75"/>
  <cols>
    <col min="1" max="1" width="13.625" customWidth="1"/>
    <col min="3" max="3" width="9.5" bestFit="1" customWidth="1"/>
    <col min="258" max="258" width="13.625" customWidth="1"/>
    <col min="260" max="260" width="9.5" bestFit="1" customWidth="1"/>
    <col min="514" max="514" width="13.625" customWidth="1"/>
    <col min="516" max="516" width="9.5" bestFit="1" customWidth="1"/>
    <col min="770" max="770" width="13.625" customWidth="1"/>
    <col min="772" max="772" width="9.5" bestFit="1" customWidth="1"/>
    <col min="1026" max="1026" width="13.625" customWidth="1"/>
    <col min="1028" max="1028" width="9.5" bestFit="1" customWidth="1"/>
    <col min="1282" max="1282" width="13.625" customWidth="1"/>
    <col min="1284" max="1284" width="9.5" bestFit="1" customWidth="1"/>
    <col min="1538" max="1538" width="13.625" customWidth="1"/>
    <col min="1540" max="1540" width="9.5" bestFit="1" customWidth="1"/>
    <col min="1794" max="1794" width="13.625" customWidth="1"/>
    <col min="1796" max="1796" width="9.5" bestFit="1" customWidth="1"/>
    <col min="2050" max="2050" width="13.625" customWidth="1"/>
    <col min="2052" max="2052" width="9.5" bestFit="1" customWidth="1"/>
    <col min="2306" max="2306" width="13.625" customWidth="1"/>
    <col min="2308" max="2308" width="9.5" bestFit="1" customWidth="1"/>
    <col min="2562" max="2562" width="13.625" customWidth="1"/>
    <col min="2564" max="2564" width="9.5" bestFit="1" customWidth="1"/>
    <col min="2818" max="2818" width="13.625" customWidth="1"/>
    <col min="2820" max="2820" width="9.5" bestFit="1" customWidth="1"/>
    <col min="3074" max="3074" width="13.625" customWidth="1"/>
    <col min="3076" max="3076" width="9.5" bestFit="1" customWidth="1"/>
    <col min="3330" max="3330" width="13.625" customWidth="1"/>
    <col min="3332" max="3332" width="9.5" bestFit="1" customWidth="1"/>
    <col min="3586" max="3586" width="13.625" customWidth="1"/>
    <col min="3588" max="3588" width="9.5" bestFit="1" customWidth="1"/>
    <col min="3842" max="3842" width="13.625" customWidth="1"/>
    <col min="3844" max="3844" width="9.5" bestFit="1" customWidth="1"/>
    <col min="4098" max="4098" width="13.625" customWidth="1"/>
    <col min="4100" max="4100" width="9.5" bestFit="1" customWidth="1"/>
    <col min="4354" max="4354" width="13.625" customWidth="1"/>
    <col min="4356" max="4356" width="9.5" bestFit="1" customWidth="1"/>
    <col min="4610" max="4610" width="13.625" customWidth="1"/>
    <col min="4612" max="4612" width="9.5" bestFit="1" customWidth="1"/>
    <col min="4866" max="4866" width="13.625" customWidth="1"/>
    <col min="4868" max="4868" width="9.5" bestFit="1" customWidth="1"/>
    <col min="5122" max="5122" width="13.625" customWidth="1"/>
    <col min="5124" max="5124" width="9.5" bestFit="1" customWidth="1"/>
    <col min="5378" max="5378" width="13.625" customWidth="1"/>
    <col min="5380" max="5380" width="9.5" bestFit="1" customWidth="1"/>
    <col min="5634" max="5634" width="13.625" customWidth="1"/>
    <col min="5636" max="5636" width="9.5" bestFit="1" customWidth="1"/>
    <col min="5890" max="5890" width="13.625" customWidth="1"/>
    <col min="5892" max="5892" width="9.5" bestFit="1" customWidth="1"/>
    <col min="6146" max="6146" width="13.625" customWidth="1"/>
    <col min="6148" max="6148" width="9.5" bestFit="1" customWidth="1"/>
    <col min="6402" max="6402" width="13.625" customWidth="1"/>
    <col min="6404" max="6404" width="9.5" bestFit="1" customWidth="1"/>
    <col min="6658" max="6658" width="13.625" customWidth="1"/>
    <col min="6660" max="6660" width="9.5" bestFit="1" customWidth="1"/>
    <col min="6914" max="6914" width="13.625" customWidth="1"/>
    <col min="6916" max="6916" width="9.5" bestFit="1" customWidth="1"/>
    <col min="7170" max="7170" width="13.625" customWidth="1"/>
    <col min="7172" max="7172" width="9.5" bestFit="1" customWidth="1"/>
    <col min="7426" max="7426" width="13.625" customWidth="1"/>
    <col min="7428" max="7428" width="9.5" bestFit="1" customWidth="1"/>
    <col min="7682" max="7682" width="13.625" customWidth="1"/>
    <col min="7684" max="7684" width="9.5" bestFit="1" customWidth="1"/>
    <col min="7938" max="7938" width="13.625" customWidth="1"/>
    <col min="7940" max="7940" width="9.5" bestFit="1" customWidth="1"/>
    <col min="8194" max="8194" width="13.625" customWidth="1"/>
    <col min="8196" max="8196" width="9.5" bestFit="1" customWidth="1"/>
    <col min="8450" max="8450" width="13.625" customWidth="1"/>
    <col min="8452" max="8452" width="9.5" bestFit="1" customWidth="1"/>
    <col min="8706" max="8706" width="13.625" customWidth="1"/>
    <col min="8708" max="8708" width="9.5" bestFit="1" customWidth="1"/>
    <col min="8962" max="8962" width="13.625" customWidth="1"/>
    <col min="8964" max="8964" width="9.5" bestFit="1" customWidth="1"/>
    <col min="9218" max="9218" width="13.625" customWidth="1"/>
    <col min="9220" max="9220" width="9.5" bestFit="1" customWidth="1"/>
    <col min="9474" max="9474" width="13.625" customWidth="1"/>
    <col min="9476" max="9476" width="9.5" bestFit="1" customWidth="1"/>
    <col min="9730" max="9730" width="13.625" customWidth="1"/>
    <col min="9732" max="9732" width="9.5" bestFit="1" customWidth="1"/>
    <col min="9986" max="9986" width="13.625" customWidth="1"/>
    <col min="9988" max="9988" width="9.5" bestFit="1" customWidth="1"/>
    <col min="10242" max="10242" width="13.625" customWidth="1"/>
    <col min="10244" max="10244" width="9.5" bestFit="1" customWidth="1"/>
    <col min="10498" max="10498" width="13.625" customWidth="1"/>
    <col min="10500" max="10500" width="9.5" bestFit="1" customWidth="1"/>
    <col min="10754" max="10754" width="13.625" customWidth="1"/>
    <col min="10756" max="10756" width="9.5" bestFit="1" customWidth="1"/>
    <col min="11010" max="11010" width="13.625" customWidth="1"/>
    <col min="11012" max="11012" width="9.5" bestFit="1" customWidth="1"/>
    <col min="11266" max="11266" width="13.625" customWidth="1"/>
    <col min="11268" max="11268" width="9.5" bestFit="1" customWidth="1"/>
    <col min="11522" max="11522" width="13.625" customWidth="1"/>
    <col min="11524" max="11524" width="9.5" bestFit="1" customWidth="1"/>
    <col min="11778" max="11778" width="13.625" customWidth="1"/>
    <col min="11780" max="11780" width="9.5" bestFit="1" customWidth="1"/>
    <col min="12034" max="12034" width="13.625" customWidth="1"/>
    <col min="12036" max="12036" width="9.5" bestFit="1" customWidth="1"/>
    <col min="12290" max="12290" width="13.625" customWidth="1"/>
    <col min="12292" max="12292" width="9.5" bestFit="1" customWidth="1"/>
    <col min="12546" max="12546" width="13.625" customWidth="1"/>
    <col min="12548" max="12548" width="9.5" bestFit="1" customWidth="1"/>
    <col min="12802" max="12802" width="13.625" customWidth="1"/>
    <col min="12804" max="12804" width="9.5" bestFit="1" customWidth="1"/>
    <col min="13058" max="13058" width="13.625" customWidth="1"/>
    <col min="13060" max="13060" width="9.5" bestFit="1" customWidth="1"/>
    <col min="13314" max="13314" width="13.625" customWidth="1"/>
    <col min="13316" max="13316" width="9.5" bestFit="1" customWidth="1"/>
    <col min="13570" max="13570" width="13.625" customWidth="1"/>
    <col min="13572" max="13572" width="9.5" bestFit="1" customWidth="1"/>
    <col min="13826" max="13826" width="13.625" customWidth="1"/>
    <col min="13828" max="13828" width="9.5" bestFit="1" customWidth="1"/>
    <col min="14082" max="14082" width="13.625" customWidth="1"/>
    <col min="14084" max="14084" width="9.5" bestFit="1" customWidth="1"/>
    <col min="14338" max="14338" width="13.625" customWidth="1"/>
    <col min="14340" max="14340" width="9.5" bestFit="1" customWidth="1"/>
    <col min="14594" max="14594" width="13.625" customWidth="1"/>
    <col min="14596" max="14596" width="9.5" bestFit="1" customWidth="1"/>
    <col min="14850" max="14850" width="13.625" customWidth="1"/>
    <col min="14852" max="14852" width="9.5" bestFit="1" customWidth="1"/>
    <col min="15106" max="15106" width="13.625" customWidth="1"/>
    <col min="15108" max="15108" width="9.5" bestFit="1" customWidth="1"/>
    <col min="15362" max="15362" width="13.625" customWidth="1"/>
    <col min="15364" max="15364" width="9.5" bestFit="1" customWidth="1"/>
    <col min="15618" max="15618" width="13.625" customWidth="1"/>
    <col min="15620" max="15620" width="9.5" bestFit="1" customWidth="1"/>
    <col min="15874" max="15874" width="13.625" customWidth="1"/>
    <col min="15876" max="15876" width="9.5" bestFit="1" customWidth="1"/>
    <col min="16130" max="16130" width="13.625" customWidth="1"/>
    <col min="16132" max="16132" width="9.5" bestFit="1" customWidth="1"/>
  </cols>
  <sheetData>
    <row r="1" spans="1:12" ht="16.5">
      <c r="B1" s="177" t="s">
        <v>199</v>
      </c>
      <c r="C1">
        <v>400</v>
      </c>
      <c r="H1" s="173" t="s">
        <v>199</v>
      </c>
      <c r="I1" s="173">
        <v>200</v>
      </c>
      <c r="J1" s="173"/>
      <c r="K1" s="173"/>
      <c r="L1" s="173"/>
    </row>
    <row r="2" spans="1:12" ht="16.5">
      <c r="B2" s="177" t="s">
        <v>200</v>
      </c>
      <c r="C2">
        <v>240</v>
      </c>
      <c r="H2" s="173" t="s">
        <v>200</v>
      </c>
      <c r="I2" s="173">
        <v>185</v>
      </c>
      <c r="J2" s="173"/>
      <c r="K2" s="173"/>
      <c r="L2" s="173"/>
    </row>
    <row r="3" spans="1:12" ht="16.5">
      <c r="B3" s="177" t="str">
        <f>IF(C1&gt;C2,"賺","賠")</f>
        <v>賺</v>
      </c>
      <c r="C3">
        <f>C1-C2</f>
        <v>160</v>
      </c>
      <c r="D3" s="178" t="s">
        <v>263</v>
      </c>
      <c r="I3" s="182">
        <f>I1-I2</f>
        <v>15</v>
      </c>
      <c r="J3" s="173"/>
      <c r="K3" s="172" t="s">
        <v>266</v>
      </c>
    </row>
    <row r="6" spans="1:12" ht="16.5">
      <c r="A6" s="177" t="s">
        <v>199</v>
      </c>
      <c r="B6">
        <v>400</v>
      </c>
    </row>
    <row r="7" spans="1:12" ht="16.5">
      <c r="A7" s="177" t="s">
        <v>200</v>
      </c>
      <c r="B7">
        <v>200</v>
      </c>
    </row>
    <row r="8" spans="1:12" ht="16.5">
      <c r="A8" s="179" t="str">
        <f>IF(B6&gt;B7,"賺","賠")</f>
        <v>賺</v>
      </c>
      <c r="B8" s="180">
        <f>B6-B7</f>
        <v>200</v>
      </c>
      <c r="C8" s="178" t="s">
        <v>264</v>
      </c>
    </row>
    <row r="9" spans="1:12" ht="31.5">
      <c r="A9" s="181" t="s">
        <v>265</v>
      </c>
      <c r="B9" t="str">
        <f>A8&amp;B8</f>
        <v>賺200</v>
      </c>
      <c r="H9" s="183" t="s">
        <v>267</v>
      </c>
    </row>
    <row r="10" spans="1:12" ht="16.5">
      <c r="H10" s="173" t="s">
        <v>199</v>
      </c>
      <c r="I10" s="173">
        <v>200</v>
      </c>
    </row>
    <row r="11" spans="1:12" ht="16.5">
      <c r="H11" s="173" t="s">
        <v>200</v>
      </c>
      <c r="I11" s="173">
        <v>185</v>
      </c>
    </row>
    <row r="12" spans="1:12" ht="16.5">
      <c r="I12" s="173">
        <f>I10-I11</f>
        <v>15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選取</vt:lpstr>
      <vt:lpstr>通用</vt:lpstr>
      <vt:lpstr>數值與設定顏色</vt:lpstr>
      <vt:lpstr>預留某字之寬度</vt:lpstr>
      <vt:lpstr>0格式</vt:lpstr>
      <vt:lpstr>#格式</vt:lpstr>
      <vt:lpstr>貨幣</vt:lpstr>
      <vt:lpstr>加入字串</vt:lpstr>
      <vt:lpstr>自訂格式</vt:lpstr>
      <vt:lpstr>0值</vt:lpstr>
      <vt:lpstr>0值-練習</vt:lpstr>
      <vt:lpstr>字串</vt:lpstr>
      <vt:lpstr>以千為單位</vt:lpstr>
      <vt:lpstr>仟單位</vt:lpstr>
      <vt:lpstr>條件</vt:lpstr>
      <vt:lpstr>距離</vt:lpstr>
      <vt:lpstr>會計</vt:lpstr>
      <vt:lpstr>星號格式</vt:lpstr>
      <vt:lpstr>日期</vt:lpstr>
      <vt:lpstr>時間</vt:lpstr>
      <vt:lpstr>百分比</vt:lpstr>
      <vt:lpstr>分數</vt:lpstr>
      <vt:lpstr>科學記號</vt:lpstr>
      <vt:lpstr>文字</vt:lpstr>
      <vt:lpstr>特殊</vt:lpstr>
      <vt:lpstr>對齊</vt:lpstr>
      <vt:lpstr>文字對齊</vt:lpstr>
      <vt:lpstr>水平對齊</vt:lpstr>
      <vt:lpstr>垂直對齊</vt:lpstr>
      <vt:lpstr>方向</vt:lpstr>
      <vt:lpstr>文字控制</vt:lpstr>
      <vt:lpstr>合併儲存格</vt:lpstr>
      <vt:lpstr>合併儲存格1</vt:lpstr>
      <vt:lpstr>不同字型</vt:lpstr>
      <vt:lpstr>字型</vt:lpstr>
      <vt:lpstr>字型格式</vt:lpstr>
      <vt:lpstr>外框</vt:lpstr>
      <vt:lpstr>合併儲存格與外框</vt:lpstr>
      <vt:lpstr>底色及圖樣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楊世瑩</dc:creator>
  <cp:lastModifiedBy>ntucc</cp:lastModifiedBy>
  <dcterms:created xsi:type="dcterms:W3CDTF">2007-01-08T16:08:41Z</dcterms:created>
  <dcterms:modified xsi:type="dcterms:W3CDTF">2014-07-01T08:18:09Z</dcterms:modified>
</cp:coreProperties>
</file>