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/>
  </bookViews>
  <sheets>
    <sheet name="資料庫" sheetId="100" r:id="rId1"/>
    <sheet name="小計-單一統計數字" sheetId="65" r:id="rId2"/>
    <sheet name="小計-單一統計數字-練習" sheetId="66" r:id="rId3"/>
    <sheet name="小計-多組統計數字" sheetId="93" r:id="rId4"/>
    <sheet name="小計-多組統計數字-練習" sheetId="94" r:id="rId5"/>
  </sheets>
  <calcPr calcId="162913"/>
</workbook>
</file>

<file path=xl/calcChain.xml><?xml version="1.0" encoding="utf-8"?>
<calcChain xmlns="http://schemas.openxmlformats.org/spreadsheetml/2006/main">
  <c r="I13" i="94" l="1"/>
  <c r="J13" i="94" s="1"/>
  <c r="I12" i="94"/>
  <c r="J12" i="94" s="1"/>
  <c r="I11" i="94"/>
  <c r="J11" i="94" s="1"/>
  <c r="I10" i="94"/>
  <c r="J10" i="94" s="1"/>
  <c r="I9" i="94"/>
  <c r="J9" i="94" s="1"/>
  <c r="I8" i="94"/>
  <c r="I7" i="94"/>
  <c r="J7" i="94" s="1"/>
  <c r="I6" i="94"/>
  <c r="J6" i="94" s="1"/>
  <c r="I5" i="94"/>
  <c r="J5" i="94" s="1"/>
  <c r="I4" i="94"/>
  <c r="J4" i="94" s="1"/>
  <c r="I3" i="94"/>
  <c r="J3" i="94" s="1"/>
  <c r="I2" i="94"/>
  <c r="J2" i="94" s="1"/>
  <c r="I15" i="93"/>
  <c r="J15" i="93" s="1"/>
  <c r="I14" i="93"/>
  <c r="J14" i="93" s="1"/>
  <c r="I13" i="93"/>
  <c r="J13" i="93" s="1"/>
  <c r="I12" i="93"/>
  <c r="J12" i="93" s="1"/>
  <c r="I11" i="93"/>
  <c r="I8" i="93"/>
  <c r="I7" i="93"/>
  <c r="J7" i="93" s="1"/>
  <c r="I6" i="93"/>
  <c r="J6" i="93" s="1"/>
  <c r="I5" i="93"/>
  <c r="J5" i="93" s="1"/>
  <c r="I4" i="93"/>
  <c r="J4" i="93" s="1"/>
  <c r="I3" i="93"/>
  <c r="J3" i="93" s="1"/>
  <c r="I2" i="93"/>
  <c r="I13" i="66"/>
  <c r="J13" i="66" s="1"/>
  <c r="I12" i="66"/>
  <c r="J12" i="66" s="1"/>
  <c r="I11" i="66"/>
  <c r="J11" i="66" s="1"/>
  <c r="I10" i="66"/>
  <c r="J10" i="66" s="1"/>
  <c r="I9" i="66"/>
  <c r="J9" i="66" s="1"/>
  <c r="I8" i="66"/>
  <c r="J8" i="66" s="1"/>
  <c r="I7" i="66"/>
  <c r="J7" i="66" s="1"/>
  <c r="I6" i="66"/>
  <c r="J6" i="66" s="1"/>
  <c r="I5" i="66"/>
  <c r="J5" i="66" s="1"/>
  <c r="I4" i="66"/>
  <c r="J4" i="66" s="1"/>
  <c r="I3" i="66"/>
  <c r="J3" i="66" s="1"/>
  <c r="I2" i="66"/>
  <c r="J2" i="66" s="1"/>
  <c r="I7" i="65"/>
  <c r="J7" i="65" s="1"/>
  <c r="I6" i="65"/>
  <c r="J6" i="65" s="1"/>
  <c r="I14" i="65"/>
  <c r="J14" i="65" s="1"/>
  <c r="I13" i="65"/>
  <c r="J13" i="65" s="1"/>
  <c r="I5" i="65"/>
  <c r="J5" i="65" s="1"/>
  <c r="I12" i="65"/>
  <c r="J12" i="65" s="1"/>
  <c r="I11" i="65"/>
  <c r="J11" i="65" s="1"/>
  <c r="I10" i="65"/>
  <c r="I8" i="65"/>
  <c r="J8" i="65" s="1"/>
  <c r="I4" i="65"/>
  <c r="J4" i="65" s="1"/>
  <c r="I3" i="65"/>
  <c r="J3" i="65" s="1"/>
  <c r="I2" i="65"/>
  <c r="I16" i="93" l="1"/>
  <c r="I9" i="93"/>
  <c r="I15" i="65"/>
  <c r="J11" i="93"/>
  <c r="I17" i="93"/>
  <c r="I10" i="93"/>
  <c r="I9" i="65"/>
  <c r="I16" i="65" s="1"/>
  <c r="J10" i="65"/>
  <c r="J15" i="65" s="1"/>
  <c r="J2" i="65"/>
  <c r="J8" i="94"/>
  <c r="J2" i="93"/>
  <c r="J8" i="93"/>
  <c r="I19" i="93" l="1"/>
  <c r="I18" i="93"/>
  <c r="J17" i="93"/>
  <c r="J16" i="93"/>
  <c r="J9" i="93"/>
  <c r="J10" i="93"/>
  <c r="J9" i="65"/>
  <c r="J16" i="65" s="1"/>
  <c r="J18" i="93" l="1"/>
  <c r="J19" i="93"/>
</calcChain>
</file>

<file path=xl/sharedStrings.xml><?xml version="1.0" encoding="utf-8"?>
<sst xmlns="http://schemas.openxmlformats.org/spreadsheetml/2006/main" count="372" uniqueCount="88">
  <si>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</si>
  <si>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</si>
  <si>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</si>
  <si>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</si>
  <si>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</si>
  <si>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</si>
  <si>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</si>
  <si>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</si>
  <si>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</si>
  <si>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</si>
  <si>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</si>
  <si>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</si>
  <si>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</si>
  <si>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</si>
  <si>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</si>
  <si>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</si>
  <si>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</si>
  <si>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</si>
  <si>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</si>
  <si>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</si>
  <si>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</si>
  <si>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</si>
  <si>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</si>
  <si>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</si>
  <si>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</si>
  <si>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</si>
  <si>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</si>
  <si>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</si>
  <si>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</si>
  <si>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</si>
  <si>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</si>
  <si>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</si>
  <si>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</si>
  <si>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</si>
  <si>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</si>
  <si>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</si>
  <si>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</si>
  <si>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</si>
  <si>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</si>
  <si>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</si>
  <si>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</si>
  <si>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</si>
  <si>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</si>
  <si>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</si>
  <si>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</si>
  <si>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</si>
  <si>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吳明美</t>
    <phoneticPr fontId="3" type="noConversion"/>
  </si>
  <si>
    <t>女 平均值</t>
  </si>
  <si>
    <t>男 平均值</t>
  </si>
  <si>
    <t>總計平均數</t>
  </si>
  <si>
    <t>女 最大值</t>
  </si>
  <si>
    <t>男 最大值</t>
  </si>
  <si>
    <t>總計最大值</t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</si>
  <si>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</si>
  <si>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</si>
  <si>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</si>
  <si>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</si>
  <si>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</si>
  <si>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</si>
  <si>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</si>
  <si>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</si>
  <si>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</si>
  <si>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</si>
  <si>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</si>
  <si>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</si>
  <si>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</si>
  <si>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</si>
  <si>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</si>
  <si>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</si>
  <si>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</si>
  <si>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</si>
  <si>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</si>
  <si>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</si>
  <si>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</si>
  <si>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</si>
  <si>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</si>
  <si>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</si>
  <si>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</si>
  <si>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</si>
  <si>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</si>
  <si>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</si>
  <si>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</si>
  <si>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</si>
  <si>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</si>
  <si>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</si>
  <si>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</si>
  <si>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</si>
  <si>
    <t>subtotal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</si>
</sst>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yy/mm/dd;@"/>
    <numFmt numFmtId="177" formatCode="_-* #,##0_-;\-* #,##0_-;_-* &quot;-&quot;??_-;_-@_-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0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5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readingOrder="1"/>
    </xf>
  </cellXfs>
  <cellStyles count="3">
    <cellStyle name="一般" xfId="0" builtinId="0"/>
    <cellStyle name="一般_Sheet1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27" sqref="B27"/>
    </sheetView>
  </sheetViews>
  <sheetFormatPr defaultRowHeight="16.5"/>
  <cols>
    <col min="1" max="1" width="42.75" customWidth="1"/>
  </cols>
  <sheetData>
    <row r="1" spans="1:1" ht="18.75">
      <c r="A1" s="13" t="s">
        <v>86</v>
      </c>
    </row>
    <row r="2" spans="1:1" ht="18">
      <c r="A2" s="14" t="s">
        <v>76</v>
      </c>
    </row>
    <row r="3" spans="1:1">
      <c r="A3" s="11" t="s">
        <v>53</v>
      </c>
    </row>
    <row r="4" spans="1:1">
      <c r="A4" s="11" t="s">
        <v>54</v>
      </c>
    </row>
    <row r="5" spans="1:1">
      <c r="A5" s="11" t="s">
        <v>55</v>
      </c>
    </row>
    <row r="6" spans="1:1">
      <c r="A6" s="14" t="s">
        <v>56</v>
      </c>
    </row>
    <row r="7" spans="1:1" ht="18">
      <c r="A7" s="11" t="s">
        <v>77</v>
      </c>
    </row>
    <row r="8" spans="1:1">
      <c r="A8" s="11" t="s">
        <v>57</v>
      </c>
    </row>
    <row r="9" spans="1:1">
      <c r="A9" s="11" t="s">
        <v>58</v>
      </c>
    </row>
    <row r="10" spans="1:1">
      <c r="A10" s="11" t="s">
        <v>59</v>
      </c>
    </row>
    <row r="11" spans="1:1">
      <c r="A11" s="11" t="s">
        <v>60</v>
      </c>
    </row>
    <row r="12" spans="1:1">
      <c r="A12" s="11" t="s">
        <v>61</v>
      </c>
    </row>
    <row r="13" spans="1:1">
      <c r="A13" s="14" t="s">
        <v>62</v>
      </c>
    </row>
    <row r="14" spans="1:1" ht="18">
      <c r="A14" s="11" t="s">
        <v>78</v>
      </c>
    </row>
    <row r="15" spans="1:1" ht="18">
      <c r="A15" s="11" t="s">
        <v>79</v>
      </c>
    </row>
    <row r="16" spans="1:1">
      <c r="A16" s="11" t="s">
        <v>63</v>
      </c>
    </row>
    <row r="17" spans="1:2">
      <c r="A17" s="11" t="s">
        <v>64</v>
      </c>
    </row>
    <row r="18" spans="1:2">
      <c r="A18" s="11" t="s">
        <v>65</v>
      </c>
    </row>
    <row r="19" spans="1:2">
      <c r="A19" s="12" t="s">
        <v>66</v>
      </c>
    </row>
    <row r="20" spans="1:2" ht="18">
      <c r="A20" s="11" t="s">
        <v>80</v>
      </c>
    </row>
    <row r="21" spans="1:2">
      <c r="A21" s="12" t="s">
        <v>67</v>
      </c>
    </row>
    <row r="22" spans="1:2">
      <c r="A22" s="12" t="s">
        <v>68</v>
      </c>
    </row>
    <row r="23" spans="1:2" ht="18">
      <c r="A23" s="12" t="s">
        <v>81</v>
      </c>
    </row>
    <row r="24" spans="1:2">
      <c r="A24" s="12" t="s">
        <v>69</v>
      </c>
    </row>
    <row r="25" spans="1:2">
      <c r="A25" s="12" t="s">
        <v>70</v>
      </c>
    </row>
    <row r="26" spans="1:2">
      <c r="A26" s="12" t="s">
        <v>71</v>
      </c>
    </row>
    <row r="27" spans="1:2" ht="18">
      <c r="A27" s="14" t="s">
        <v>82</v>
      </c>
      <c r="B27" t="s">
        <v>87</v>
      </c>
    </row>
    <row r="28" spans="1:2">
      <c r="A28" s="12" t="s">
        <v>72</v>
      </c>
    </row>
    <row r="29" spans="1:2" ht="18">
      <c r="A29" s="14" t="s">
        <v>83</v>
      </c>
    </row>
    <row r="30" spans="1:2" ht="18">
      <c r="A30" s="12" t="s">
        <v>84</v>
      </c>
    </row>
    <row r="31" spans="1:2" ht="18">
      <c r="A31" s="12" t="s">
        <v>85</v>
      </c>
    </row>
    <row r="32" spans="1:2">
      <c r="A32" s="12" t="s">
        <v>73</v>
      </c>
    </row>
    <row r="33" spans="1:1">
      <c r="A33" s="12" t="s">
        <v>74</v>
      </c>
    </row>
    <row r="34" spans="1:1">
      <c r="A34" s="12" t="s">
        <v>75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1" topLeftCell="A2" activePane="bottomLeft" state="frozen"/>
      <selection pane="bottomLeft" activeCell="C2" sqref="C2"/>
    </sheetView>
  </sheetViews>
  <sheetFormatPr defaultRowHeight="16.5" outlineLevelRow="2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2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4" ca="1" si="0">YEAR(TODAY())-YEAR(F2)</f>
        <v>32</v>
      </c>
      <c r="J2" s="8">
        <f t="shared" ref="J2:J14" ca="1" si="1">IF(E2="主任",40000,30000)+H2*5000+I2*50</f>
        <v>61600</v>
      </c>
    </row>
    <row r="3" spans="1:10" outlineLevel="2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2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2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2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2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2">
      <c r="A8" s="3" t="s">
        <v>21</v>
      </c>
      <c r="B8" s="9" t="s">
        <v>46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ca="1" si="0"/>
        <v>44</v>
      </c>
      <c r="J8" s="8">
        <f t="shared" ca="1" si="1"/>
        <v>62200</v>
      </c>
    </row>
    <row r="9" spans="1:10" outlineLevel="1">
      <c r="A9" s="3"/>
      <c r="B9" s="9"/>
      <c r="C9" s="10" t="s">
        <v>47</v>
      </c>
      <c r="D9" s="5"/>
      <c r="E9" s="5"/>
      <c r="F9" s="6"/>
      <c r="G9" s="7"/>
      <c r="H9" s="7"/>
      <c r="I9" s="7">
        <f ca="1">SUBTOTAL(1,I2:I8)</f>
        <v>37.428571428571431</v>
      </c>
      <c r="J9" s="8">
        <f ca="1">SUBTOTAL(1,J2:J8)</f>
        <v>53300</v>
      </c>
    </row>
    <row r="10" spans="1:10" outlineLevel="2">
      <c r="A10" s="3" t="s">
        <v>24</v>
      </c>
      <c r="B10" s="4" t="s">
        <v>25</v>
      </c>
      <c r="C10" s="4" t="s">
        <v>26</v>
      </c>
      <c r="D10" s="5" t="s">
        <v>23</v>
      </c>
      <c r="E10" s="5" t="s">
        <v>18</v>
      </c>
      <c r="F10" s="6">
        <v>29927</v>
      </c>
      <c r="G10" s="7" t="s">
        <v>15</v>
      </c>
      <c r="H10" s="7">
        <v>5</v>
      </c>
      <c r="I10" s="7">
        <f t="shared" ca="1" si="0"/>
        <v>36</v>
      </c>
      <c r="J10" s="8">
        <f t="shared" ca="1" si="1"/>
        <v>56800</v>
      </c>
    </row>
    <row r="11" spans="1:10" outlineLevel="2">
      <c r="A11" s="3" t="s">
        <v>27</v>
      </c>
      <c r="B11" s="4" t="s">
        <v>28</v>
      </c>
      <c r="C11" s="4" t="s">
        <v>22</v>
      </c>
      <c r="D11" s="5" t="s">
        <v>23</v>
      </c>
      <c r="E11" s="5" t="s">
        <v>18</v>
      </c>
      <c r="F11" s="6">
        <v>32279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 outlineLevel="2">
      <c r="A12" s="3" t="s">
        <v>30</v>
      </c>
      <c r="B12" s="4" t="s">
        <v>31</v>
      </c>
      <c r="C12" s="4" t="s">
        <v>22</v>
      </c>
      <c r="D12" s="5" t="s">
        <v>23</v>
      </c>
      <c r="E12" s="5" t="s">
        <v>18</v>
      </c>
      <c r="F12" s="6">
        <v>30441</v>
      </c>
      <c r="G12" s="7" t="s">
        <v>29</v>
      </c>
      <c r="H12" s="7">
        <v>3</v>
      </c>
      <c r="I12" s="7">
        <f t="shared" ca="1" si="0"/>
        <v>34</v>
      </c>
      <c r="J12" s="8">
        <f t="shared" ca="1" si="1"/>
        <v>46700</v>
      </c>
    </row>
    <row r="13" spans="1:10" outlineLevel="2">
      <c r="A13" s="3" t="s">
        <v>36</v>
      </c>
      <c r="B13" s="4" t="s">
        <v>37</v>
      </c>
      <c r="C13" s="4" t="s">
        <v>26</v>
      </c>
      <c r="D13" s="5" t="s">
        <v>35</v>
      </c>
      <c r="E13" s="5" t="s">
        <v>38</v>
      </c>
      <c r="F13" s="6">
        <v>29533</v>
      </c>
      <c r="G13" s="7" t="s">
        <v>15</v>
      </c>
      <c r="H13" s="7">
        <v>4</v>
      </c>
      <c r="I13" s="7">
        <f t="shared" ca="1" si="0"/>
        <v>37</v>
      </c>
      <c r="J13" s="8">
        <f t="shared" ca="1" si="1"/>
        <v>51850</v>
      </c>
    </row>
    <row r="14" spans="1:10" outlineLevel="2">
      <c r="A14" s="3" t="s">
        <v>39</v>
      </c>
      <c r="B14" s="4" t="s">
        <v>40</v>
      </c>
      <c r="C14" s="4" t="s">
        <v>22</v>
      </c>
      <c r="D14" s="5" t="s">
        <v>23</v>
      </c>
      <c r="E14" s="5" t="s">
        <v>18</v>
      </c>
      <c r="F14" s="6">
        <v>32490</v>
      </c>
      <c r="G14" s="7" t="s">
        <v>29</v>
      </c>
      <c r="H14" s="7">
        <v>4</v>
      </c>
      <c r="I14" s="7">
        <f t="shared" ca="1" si="0"/>
        <v>29</v>
      </c>
      <c r="J14" s="8">
        <f t="shared" ca="1" si="1"/>
        <v>51450</v>
      </c>
    </row>
    <row r="15" spans="1:10" outlineLevel="1">
      <c r="A15" s="3"/>
      <c r="B15" s="4"/>
      <c r="C15" s="10" t="s">
        <v>48</v>
      </c>
      <c r="D15" s="5"/>
      <c r="E15" s="5"/>
      <c r="F15" s="6"/>
      <c r="G15" s="7"/>
      <c r="H15" s="7"/>
      <c r="I15" s="7">
        <f ca="1">SUBTOTAL(1,I10:I14)</f>
        <v>33</v>
      </c>
      <c r="J15" s="8">
        <f ca="1">SUBTOTAL(1,J10:J14)</f>
        <v>51650</v>
      </c>
    </row>
    <row r="16" spans="1:10">
      <c r="A16" s="3"/>
      <c r="B16" s="4"/>
      <c r="C16" s="10" t="s">
        <v>49</v>
      </c>
      <c r="D16" s="5"/>
      <c r="E16" s="5"/>
      <c r="F16" s="6"/>
      <c r="G16" s="7"/>
      <c r="H16" s="7"/>
      <c r="I16" s="7">
        <f ca="1">SUBTOTAL(1,I2:I14)</f>
        <v>35.583333333333336</v>
      </c>
      <c r="J16" s="8">
        <f ca="1">SUBTOTAL(1,J2:J14)</f>
        <v>52612.5</v>
      </c>
    </row>
  </sheetData>
  <sortState ref="A2:J13">
    <sortCondition ref="C6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"/>
  <sheetViews>
    <sheetView workbookViewId="0">
      <pane ySplit="1" topLeftCell="A2" activePane="bottomLeft" state="frozen"/>
      <selection pane="bottomLeft" activeCell="D7" sqref="D7"/>
    </sheetView>
  </sheetViews>
  <sheetFormatPr defaultRowHeight="16.5"/>
  <cols>
    <col min="1" max="1" width="6" bestFit="1" customWidth="1"/>
    <col min="2" max="2" width="8.125" bestFit="1" customWidth="1"/>
    <col min="3" max="3" width="9.25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9" t="s">
        <v>46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</sheetData>
  <sortState ref="A2:J13">
    <sortCondition ref="A2"/>
  </sortState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ySplit="1" topLeftCell="A2" activePane="bottomLeft" state="frozen"/>
      <selection pane="bottomLeft" activeCell="B4" sqref="B4"/>
    </sheetView>
  </sheetViews>
  <sheetFormatPr defaultRowHeight="16.5" outlineLevelRow="3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outlineLevel="3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 outlineLevel="3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 outlineLevel="3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 outlineLevel="3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 outlineLevel="3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 outlineLevel="3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 outlineLevel="3">
      <c r="A8" s="3" t="s">
        <v>21</v>
      </c>
      <c r="B8" s="9" t="s">
        <v>46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5" ca="1" si="2">YEAR(TODAY())-YEAR(F8)</f>
        <v>44</v>
      </c>
      <c r="J8" s="8">
        <f t="shared" ref="J8:J15" ca="1" si="3">IF(E8="主任",40000,30000)+H8*5000+I8*50</f>
        <v>62200</v>
      </c>
    </row>
    <row r="9" spans="1:10" outlineLevel="2">
      <c r="A9" s="3"/>
      <c r="B9" s="9"/>
      <c r="C9" s="10" t="s">
        <v>50</v>
      </c>
      <c r="D9" s="5"/>
      <c r="E9" s="5"/>
      <c r="F9" s="6"/>
      <c r="G9" s="7"/>
      <c r="H9" s="7"/>
      <c r="I9" s="7">
        <f ca="1">SUBTOTAL(4,I2:I8)</f>
        <v>46</v>
      </c>
      <c r="J9" s="8">
        <f ca="1">SUBTOTAL(4,J2:J8)</f>
        <v>62200</v>
      </c>
    </row>
    <row r="10" spans="1:10" outlineLevel="1">
      <c r="A10" s="3"/>
      <c r="B10" s="9"/>
      <c r="C10" s="10" t="s">
        <v>47</v>
      </c>
      <c r="D10" s="5"/>
      <c r="E10" s="5"/>
      <c r="F10" s="6"/>
      <c r="G10" s="7"/>
      <c r="H10" s="7"/>
      <c r="I10" s="7">
        <f ca="1">SUBTOTAL(1,I2:I8)</f>
        <v>37.428571428571431</v>
      </c>
      <c r="J10" s="8">
        <f ca="1">SUBTOTAL(1,J2:J8)</f>
        <v>53300</v>
      </c>
    </row>
    <row r="11" spans="1:10" outlineLevel="3">
      <c r="A11" s="3" t="s">
        <v>24</v>
      </c>
      <c r="B11" s="4" t="s">
        <v>25</v>
      </c>
      <c r="C11" s="4" t="s">
        <v>26</v>
      </c>
      <c r="D11" s="5" t="s">
        <v>23</v>
      </c>
      <c r="E11" s="5" t="s">
        <v>18</v>
      </c>
      <c r="F11" s="6">
        <v>29927</v>
      </c>
      <c r="G11" s="7" t="s">
        <v>15</v>
      </c>
      <c r="H11" s="7">
        <v>5</v>
      </c>
      <c r="I11" s="7">
        <f t="shared" ca="1" si="2"/>
        <v>36</v>
      </c>
      <c r="J11" s="8">
        <f t="shared" ca="1" si="3"/>
        <v>56800</v>
      </c>
    </row>
    <row r="12" spans="1:10" outlineLevel="3">
      <c r="A12" s="3" t="s">
        <v>27</v>
      </c>
      <c r="B12" s="4" t="s">
        <v>28</v>
      </c>
      <c r="C12" s="4" t="s">
        <v>22</v>
      </c>
      <c r="D12" s="5" t="s">
        <v>23</v>
      </c>
      <c r="E12" s="5" t="s">
        <v>18</v>
      </c>
      <c r="F12" s="6">
        <v>32279</v>
      </c>
      <c r="G12" s="7" t="s">
        <v>29</v>
      </c>
      <c r="H12" s="7">
        <v>4</v>
      </c>
      <c r="I12" s="7">
        <f t="shared" ca="1" si="2"/>
        <v>29</v>
      </c>
      <c r="J12" s="8">
        <f t="shared" ca="1" si="3"/>
        <v>51450</v>
      </c>
    </row>
    <row r="13" spans="1:10" outlineLevel="3">
      <c r="A13" s="3" t="s">
        <v>30</v>
      </c>
      <c r="B13" s="4" t="s">
        <v>31</v>
      </c>
      <c r="C13" s="4" t="s">
        <v>22</v>
      </c>
      <c r="D13" s="5" t="s">
        <v>23</v>
      </c>
      <c r="E13" s="5" t="s">
        <v>18</v>
      </c>
      <c r="F13" s="6">
        <v>30441</v>
      </c>
      <c r="G13" s="7" t="s">
        <v>29</v>
      </c>
      <c r="H13" s="7">
        <v>3</v>
      </c>
      <c r="I13" s="7">
        <f t="shared" ca="1" si="2"/>
        <v>34</v>
      </c>
      <c r="J13" s="8">
        <f t="shared" ca="1" si="3"/>
        <v>46700</v>
      </c>
    </row>
    <row r="14" spans="1:10" outlineLevel="3">
      <c r="A14" s="3" t="s">
        <v>36</v>
      </c>
      <c r="B14" s="4" t="s">
        <v>37</v>
      </c>
      <c r="C14" s="4" t="s">
        <v>26</v>
      </c>
      <c r="D14" s="5" t="s">
        <v>35</v>
      </c>
      <c r="E14" s="5" t="s">
        <v>38</v>
      </c>
      <c r="F14" s="6">
        <v>29533</v>
      </c>
      <c r="G14" s="7" t="s">
        <v>15</v>
      </c>
      <c r="H14" s="7">
        <v>4</v>
      </c>
      <c r="I14" s="7">
        <f t="shared" ca="1" si="2"/>
        <v>37</v>
      </c>
      <c r="J14" s="8">
        <f t="shared" ca="1" si="3"/>
        <v>51850</v>
      </c>
    </row>
    <row r="15" spans="1:10" outlineLevel="3">
      <c r="A15" s="3" t="s">
        <v>39</v>
      </c>
      <c r="B15" s="4" t="s">
        <v>40</v>
      </c>
      <c r="C15" s="4" t="s">
        <v>22</v>
      </c>
      <c r="D15" s="5" t="s">
        <v>23</v>
      </c>
      <c r="E15" s="5" t="s">
        <v>18</v>
      </c>
      <c r="F15" s="6">
        <v>32490</v>
      </c>
      <c r="G15" s="7" t="s">
        <v>29</v>
      </c>
      <c r="H15" s="7">
        <v>4</v>
      </c>
      <c r="I15" s="7">
        <f t="shared" ca="1" si="2"/>
        <v>29</v>
      </c>
      <c r="J15" s="8">
        <f t="shared" ca="1" si="3"/>
        <v>51450</v>
      </c>
    </row>
    <row r="16" spans="1:10" outlineLevel="2">
      <c r="A16" s="3"/>
      <c r="B16" s="4"/>
      <c r="C16" s="10" t="s">
        <v>51</v>
      </c>
      <c r="D16" s="5"/>
      <c r="E16" s="5"/>
      <c r="F16" s="6"/>
      <c r="G16" s="7"/>
      <c r="H16" s="7"/>
      <c r="I16" s="7">
        <f ca="1">SUBTOTAL(4,I11:I15)</f>
        <v>37</v>
      </c>
      <c r="J16" s="8">
        <f ca="1">SUBTOTAL(4,J11:J15)</f>
        <v>56800</v>
      </c>
    </row>
    <row r="17" spans="1:10" outlineLevel="1">
      <c r="A17" s="3"/>
      <c r="B17" s="4"/>
      <c r="C17" s="10" t="s">
        <v>48</v>
      </c>
      <c r="D17" s="5"/>
      <c r="E17" s="5"/>
      <c r="F17" s="6"/>
      <c r="G17" s="7"/>
      <c r="H17" s="7"/>
      <c r="I17" s="7">
        <f ca="1">SUBTOTAL(1,I11:I15)</f>
        <v>33</v>
      </c>
      <c r="J17" s="8">
        <f ca="1">SUBTOTAL(1,J11:J15)</f>
        <v>51650</v>
      </c>
    </row>
    <row r="18" spans="1:10">
      <c r="A18" s="3"/>
      <c r="B18" s="4"/>
      <c r="C18" s="10" t="s">
        <v>52</v>
      </c>
      <c r="D18" s="5"/>
      <c r="E18" s="5"/>
      <c r="F18" s="6"/>
      <c r="G18" s="7"/>
      <c r="H18" s="7"/>
      <c r="I18" s="7">
        <f ca="1">SUBTOTAL(4,I2:I15)</f>
        <v>46</v>
      </c>
      <c r="J18" s="8">
        <f ca="1">SUBTOTAL(4,J2:J15)</f>
        <v>62200</v>
      </c>
    </row>
    <row r="19" spans="1:10">
      <c r="A19" s="3"/>
      <c r="B19" s="4"/>
      <c r="C19" s="10" t="s">
        <v>49</v>
      </c>
      <c r="D19" s="5"/>
      <c r="E19" s="5"/>
      <c r="F19" s="6"/>
      <c r="G19" s="7"/>
      <c r="H19" s="7"/>
      <c r="I19" s="7">
        <f ca="1">SUBTOTAL(1,I2:I15)</f>
        <v>35.583333333333336</v>
      </c>
      <c r="J19" s="8">
        <f ca="1">SUBTOTAL(1,J2:J15)</f>
        <v>52612.5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3"/>
  <sheetViews>
    <sheetView workbookViewId="0">
      <pane ySplit="1" topLeftCell="A2" activePane="bottomLeft" state="frozen"/>
      <selection pane="bottomLeft" activeCell="B3" sqref="B3"/>
    </sheetView>
  </sheetViews>
  <sheetFormatPr defaultRowHeight="16.5"/>
  <cols>
    <col min="1" max="1" width="6" bestFit="1" customWidth="1"/>
    <col min="2" max="2" width="8.125" bestFit="1" customWidth="1"/>
    <col min="3" max="3" width="12.625" bestFit="1" customWidth="1"/>
    <col min="4" max="5" width="6" bestFit="1" customWidth="1"/>
    <col min="6" max="6" width="8.5" customWidth="1"/>
    <col min="7" max="9" width="6" bestFit="1" customWidth="1"/>
    <col min="10" max="10" width="8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7" ca="1" si="0">YEAR(TODAY())-YEAR(F2)</f>
        <v>32</v>
      </c>
      <c r="J2" s="8">
        <f t="shared" ref="J2:J7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32</v>
      </c>
      <c r="B5" s="4" t="s">
        <v>33</v>
      </c>
      <c r="C5" s="4" t="s">
        <v>34</v>
      </c>
      <c r="D5" s="5" t="s">
        <v>35</v>
      </c>
      <c r="E5" s="5" t="s">
        <v>18</v>
      </c>
      <c r="F5" s="6">
        <v>32024</v>
      </c>
      <c r="G5" s="7" t="s">
        <v>29</v>
      </c>
      <c r="H5" s="7">
        <v>4</v>
      </c>
      <c r="I5" s="7">
        <f t="shared" ca="1" si="0"/>
        <v>30</v>
      </c>
      <c r="J5" s="8">
        <f t="shared" ca="1" si="1"/>
        <v>51500</v>
      </c>
    </row>
    <row r="6" spans="1:10">
      <c r="A6" s="3" t="s">
        <v>41</v>
      </c>
      <c r="B6" s="4" t="s">
        <v>42</v>
      </c>
      <c r="C6" s="4" t="s">
        <v>12</v>
      </c>
      <c r="D6" s="5" t="s">
        <v>43</v>
      </c>
      <c r="E6" s="5" t="s">
        <v>14</v>
      </c>
      <c r="F6" s="6">
        <v>29461</v>
      </c>
      <c r="G6" s="7" t="s">
        <v>15</v>
      </c>
      <c r="H6" s="7">
        <v>3</v>
      </c>
      <c r="I6" s="7">
        <f t="shared" ca="1" si="0"/>
        <v>37</v>
      </c>
      <c r="J6" s="8">
        <f t="shared" ca="1" si="1"/>
        <v>56850</v>
      </c>
    </row>
    <row r="7" spans="1:10">
      <c r="A7" s="3" t="s">
        <v>44</v>
      </c>
      <c r="B7" s="4" t="s">
        <v>45</v>
      </c>
      <c r="C7" s="4" t="s">
        <v>12</v>
      </c>
      <c r="D7" s="5" t="s">
        <v>43</v>
      </c>
      <c r="E7" s="5" t="s">
        <v>18</v>
      </c>
      <c r="F7" s="6">
        <v>28732</v>
      </c>
      <c r="G7" s="7" t="s">
        <v>29</v>
      </c>
      <c r="H7" s="7">
        <v>2</v>
      </c>
      <c r="I7" s="7">
        <f t="shared" ca="1" si="0"/>
        <v>39</v>
      </c>
      <c r="J7" s="8">
        <f t="shared" ca="1" si="1"/>
        <v>41950</v>
      </c>
    </row>
    <row r="8" spans="1:10">
      <c r="A8" s="3" t="s">
        <v>21</v>
      </c>
      <c r="B8" s="9" t="s">
        <v>46</v>
      </c>
      <c r="C8" s="4" t="s">
        <v>12</v>
      </c>
      <c r="D8" s="5" t="s">
        <v>23</v>
      </c>
      <c r="E8" s="5" t="s">
        <v>14</v>
      </c>
      <c r="F8" s="6">
        <v>26823</v>
      </c>
      <c r="G8" s="7" t="s">
        <v>15</v>
      </c>
      <c r="H8" s="7">
        <v>4</v>
      </c>
      <c r="I8" s="7">
        <f t="shared" ref="I8:I13" ca="1" si="2">YEAR(TODAY())-YEAR(F8)</f>
        <v>44</v>
      </c>
      <c r="J8" s="8">
        <f t="shared" ref="J8:J13" ca="1" si="3">IF(E8="主任",40000,30000)+H8*5000+I8*50</f>
        <v>62200</v>
      </c>
    </row>
    <row r="9" spans="1:10">
      <c r="A9" s="3" t="s">
        <v>24</v>
      </c>
      <c r="B9" s="4" t="s">
        <v>25</v>
      </c>
      <c r="C9" s="4" t="s">
        <v>26</v>
      </c>
      <c r="D9" s="5" t="s">
        <v>23</v>
      </c>
      <c r="E9" s="5" t="s">
        <v>18</v>
      </c>
      <c r="F9" s="6">
        <v>29927</v>
      </c>
      <c r="G9" s="7" t="s">
        <v>15</v>
      </c>
      <c r="H9" s="7">
        <v>5</v>
      </c>
      <c r="I9" s="7">
        <f t="shared" ca="1" si="2"/>
        <v>36</v>
      </c>
      <c r="J9" s="8">
        <f t="shared" ca="1" si="3"/>
        <v>56800</v>
      </c>
    </row>
    <row r="10" spans="1:10">
      <c r="A10" s="3" t="s">
        <v>27</v>
      </c>
      <c r="B10" s="4" t="s">
        <v>28</v>
      </c>
      <c r="C10" s="4" t="s">
        <v>22</v>
      </c>
      <c r="D10" s="5" t="s">
        <v>23</v>
      </c>
      <c r="E10" s="5" t="s">
        <v>18</v>
      </c>
      <c r="F10" s="6">
        <v>32279</v>
      </c>
      <c r="G10" s="7" t="s">
        <v>29</v>
      </c>
      <c r="H10" s="7">
        <v>4</v>
      </c>
      <c r="I10" s="7">
        <f t="shared" ca="1" si="2"/>
        <v>29</v>
      </c>
      <c r="J10" s="8">
        <f t="shared" ca="1" si="3"/>
        <v>51450</v>
      </c>
    </row>
    <row r="11" spans="1:10">
      <c r="A11" s="3" t="s">
        <v>30</v>
      </c>
      <c r="B11" s="4" t="s">
        <v>31</v>
      </c>
      <c r="C11" s="4" t="s">
        <v>22</v>
      </c>
      <c r="D11" s="5" t="s">
        <v>23</v>
      </c>
      <c r="E11" s="5" t="s">
        <v>18</v>
      </c>
      <c r="F11" s="6">
        <v>30441</v>
      </c>
      <c r="G11" s="7" t="s">
        <v>29</v>
      </c>
      <c r="H11" s="7">
        <v>3</v>
      </c>
      <c r="I11" s="7">
        <f t="shared" ca="1" si="2"/>
        <v>34</v>
      </c>
      <c r="J11" s="8">
        <f t="shared" ca="1" si="3"/>
        <v>46700</v>
      </c>
    </row>
    <row r="12" spans="1:10">
      <c r="A12" s="3" t="s">
        <v>36</v>
      </c>
      <c r="B12" s="4" t="s">
        <v>37</v>
      </c>
      <c r="C12" s="4" t="s">
        <v>26</v>
      </c>
      <c r="D12" s="5" t="s">
        <v>35</v>
      </c>
      <c r="E12" s="5" t="s">
        <v>38</v>
      </c>
      <c r="F12" s="6">
        <v>29533</v>
      </c>
      <c r="G12" s="7" t="s">
        <v>15</v>
      </c>
      <c r="H12" s="7">
        <v>4</v>
      </c>
      <c r="I12" s="7">
        <f t="shared" ca="1" si="2"/>
        <v>37</v>
      </c>
      <c r="J12" s="8">
        <f t="shared" ca="1" si="3"/>
        <v>51850</v>
      </c>
    </row>
    <row r="13" spans="1:10">
      <c r="A13" s="3" t="s">
        <v>39</v>
      </c>
      <c r="B13" s="4" t="s">
        <v>40</v>
      </c>
      <c r="C13" s="4" t="s">
        <v>22</v>
      </c>
      <c r="D13" s="5" t="s">
        <v>23</v>
      </c>
      <c r="E13" s="5" t="s">
        <v>18</v>
      </c>
      <c r="F13" s="6">
        <v>32490</v>
      </c>
      <c r="G13" s="7" t="s">
        <v>29</v>
      </c>
      <c r="H13" s="7">
        <v>4</v>
      </c>
      <c r="I13" s="7">
        <f t="shared" ca="1" si="2"/>
        <v>29</v>
      </c>
      <c r="J13" s="8">
        <f t="shared" ca="1" si="3"/>
        <v>51450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資料庫</vt:lpstr>
      <vt:lpstr>小計-單一統計數字</vt:lpstr>
      <vt:lpstr>小計-單一統計數字-練習</vt:lpstr>
      <vt:lpstr>小計-多組統計數字</vt:lpstr>
      <vt:lpstr>小計-多組統計數字-練習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2017-10-19T02:20:48Z</dcterms:modified>
</cp:coreProperties>
</file>