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pple/Dropbox/polly-HD/teach/intro-cs/spring-2017/"/>
    </mc:Choice>
  </mc:AlternateContent>
  <bookViews>
    <workbookView xWindow="0" yWindow="460" windowWidth="25600" windowHeight="15460" activeTab="8"/>
  </bookViews>
  <sheets>
    <sheet name="overall" sheetId="8" r:id="rId1"/>
    <sheet name="quiz" sheetId="2" r:id="rId2"/>
    <sheet name="participation" sheetId="3" r:id="rId3"/>
    <sheet name="essays" sheetId="4" r:id="rId4"/>
    <sheet name="project-writeup" sheetId="6" r:id="rId5"/>
    <sheet name="proposal-presentation" sheetId="5" r:id="rId6"/>
    <sheet name="final-presentation" sheetId="7" r:id="rId7"/>
    <sheet name="midterm" sheetId="9" r:id="rId8"/>
    <sheet name="final" sheetId="10" r:id="rId9"/>
  </sheets>
  <definedNames>
    <definedName name="_xlnm.Print_Area" localSheetId="6">'final-presentation'!$A$20:$G$39</definedName>
    <definedName name="_xlnm.Print_Area" localSheetId="2">participation!$T$1:$Z$35</definedName>
    <definedName name="_xlnm.Print_Area" localSheetId="5">'proposal-presentation'!$A$1:$H$18</definedName>
    <definedName name="_xlnm.Print_Area" localSheetId="1">quiz!$X$1:$AT$34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0" l="1"/>
  <c r="C36" i="10"/>
  <c r="C37" i="9"/>
  <c r="C36" i="9"/>
  <c r="W28" i="3"/>
  <c r="X28" i="3"/>
  <c r="W3" i="3"/>
  <c r="X3" i="3"/>
  <c r="W4" i="3"/>
  <c r="X4" i="3"/>
  <c r="W12" i="3"/>
  <c r="X12" i="3"/>
  <c r="W15" i="3"/>
  <c r="X15" i="3"/>
  <c r="W16" i="3"/>
  <c r="X16" i="3"/>
  <c r="W17" i="3"/>
  <c r="X17" i="3"/>
  <c r="W33" i="3"/>
  <c r="X33" i="3"/>
  <c r="W32" i="3"/>
  <c r="X32" i="3"/>
  <c r="W22" i="3"/>
  <c r="X22" i="3"/>
  <c r="W21" i="3"/>
  <c r="X21" i="3"/>
  <c r="W35" i="3"/>
  <c r="X35" i="3"/>
  <c r="W34" i="3"/>
  <c r="X34" i="3"/>
  <c r="W31" i="3"/>
  <c r="X31" i="3"/>
  <c r="W30" i="3"/>
  <c r="X30" i="3"/>
  <c r="W27" i="3"/>
  <c r="X27" i="3"/>
  <c r="W26" i="3"/>
  <c r="X26" i="3"/>
  <c r="W29" i="3"/>
  <c r="X29" i="3"/>
  <c r="W24" i="3"/>
  <c r="X24" i="3"/>
  <c r="W23" i="3"/>
  <c r="X23" i="3"/>
  <c r="W20" i="3"/>
  <c r="X20" i="3"/>
  <c r="W19" i="3"/>
  <c r="X19" i="3"/>
  <c r="W18" i="3"/>
  <c r="X18" i="3"/>
  <c r="W14" i="3"/>
  <c r="X14" i="3"/>
  <c r="W13" i="3"/>
  <c r="X13" i="3"/>
  <c r="W11" i="3"/>
  <c r="X11" i="3"/>
  <c r="W10" i="3"/>
  <c r="X10" i="3"/>
  <c r="W9" i="3"/>
  <c r="X9" i="3"/>
  <c r="W5" i="3"/>
  <c r="X5" i="3"/>
  <c r="W25" i="3"/>
  <c r="X25" i="3"/>
  <c r="W7" i="3"/>
  <c r="X7" i="3"/>
  <c r="W8" i="3"/>
  <c r="X8" i="3"/>
  <c r="W6" i="3"/>
  <c r="X6" i="3"/>
  <c r="AU34" i="2"/>
  <c r="AV34" i="2"/>
  <c r="AU33" i="2"/>
  <c r="AV33" i="2"/>
  <c r="AU30" i="2"/>
  <c r="AV30" i="2"/>
  <c r="AU29" i="2"/>
  <c r="AV29" i="2"/>
  <c r="AU26" i="2"/>
  <c r="AV26" i="2"/>
  <c r="AU25" i="2"/>
  <c r="AV25" i="2"/>
  <c r="AU24" i="2"/>
  <c r="AV24" i="2"/>
  <c r="AU21" i="2"/>
  <c r="AV21" i="2"/>
  <c r="AU20" i="2"/>
  <c r="AV20" i="2"/>
  <c r="AU16" i="2"/>
  <c r="AV16" i="2"/>
  <c r="AU15" i="2"/>
  <c r="AV15" i="2"/>
  <c r="AU14" i="2"/>
  <c r="AV14" i="2"/>
  <c r="AU11" i="2"/>
  <c r="AV11" i="2"/>
  <c r="AU7" i="2"/>
  <c r="AV7" i="2"/>
  <c r="AU6" i="2"/>
  <c r="AV6" i="2"/>
  <c r="AU32" i="2"/>
  <c r="AV32" i="2"/>
  <c r="AU31" i="2"/>
  <c r="AV31" i="2"/>
  <c r="AU28" i="2"/>
  <c r="AV28" i="2"/>
  <c r="AU27" i="2"/>
  <c r="AV27" i="2"/>
  <c r="AU23" i="2"/>
  <c r="AV23" i="2"/>
  <c r="AU22" i="2"/>
  <c r="AV22" i="2"/>
  <c r="AU19" i="2"/>
  <c r="AV19" i="2"/>
  <c r="AU18" i="2"/>
  <c r="AV18" i="2"/>
  <c r="AU17" i="2"/>
  <c r="AV17" i="2"/>
  <c r="AU13" i="2"/>
  <c r="AV13" i="2"/>
  <c r="AU12" i="2"/>
  <c r="AV12" i="2"/>
  <c r="AU10" i="2"/>
  <c r="AV10" i="2"/>
  <c r="AU9" i="2"/>
  <c r="AV9" i="2"/>
  <c r="AU8" i="2"/>
  <c r="AV8" i="2"/>
  <c r="AU5" i="2"/>
  <c r="AV5" i="2"/>
  <c r="AU4" i="2"/>
  <c r="AV4" i="2"/>
  <c r="AU3" i="2"/>
  <c r="AV3" i="2"/>
  <c r="AU2" i="2"/>
  <c r="AV2" i="2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G17" i="5"/>
  <c r="G15" i="5"/>
  <c r="G13" i="5"/>
  <c r="G11" i="5"/>
  <c r="G9" i="5"/>
  <c r="G7" i="5"/>
  <c r="G18" i="5"/>
  <c r="G16" i="5"/>
  <c r="G14" i="5"/>
  <c r="G12" i="5"/>
  <c r="G10" i="5"/>
  <c r="G8" i="5"/>
  <c r="G6" i="5"/>
  <c r="G5" i="5"/>
  <c r="G4" i="5"/>
</calcChain>
</file>

<file path=xl/sharedStrings.xml><?xml version="1.0" encoding="utf-8"?>
<sst xmlns="http://schemas.openxmlformats.org/spreadsheetml/2006/main" count="763" uniqueCount="208">
  <si>
    <t>Q1</t>
    <phoneticPr fontId="1" type="noConversion"/>
  </si>
  <si>
    <t>Q2</t>
    <phoneticPr fontId="1" type="noConversion"/>
  </si>
  <si>
    <t>Q4</t>
    <phoneticPr fontId="1" type="noConversion"/>
  </si>
  <si>
    <t>Q5</t>
    <phoneticPr fontId="1" type="noConversion"/>
  </si>
  <si>
    <t>Q6</t>
    <phoneticPr fontId="1" type="noConversion"/>
  </si>
  <si>
    <t>Q7</t>
    <phoneticPr fontId="1" type="noConversion"/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</si>
  <si>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</si>
  <si>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</si>
  <si>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</si>
  <si>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</si>
  <si>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</si>
  <si>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</si>
  <si>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</si>
  <si>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</si>
  <si>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</si>
  <si>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</si>
  <si>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</si>
  <si>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</si>
  <si>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</si>
  <si>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</si>
  <si>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</si>
  <si>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</si>
  <si>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</si>
  <si>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</si>
  <si>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</si>
  <si>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</si>
  <si>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</si>
  <si>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Sum</t>
    <phoneticPr fontId="1" type="noConversion"/>
  </si>
  <si>
    <t>ID</t>
    <phoneticPr fontId="1" type="noConversion"/>
  </si>
  <si>
    <t>T#</t>
    <phoneticPr fontId="1" type="noConversion"/>
  </si>
  <si>
    <t>w3</t>
    <phoneticPr fontId="19" type="noConversion"/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</si>
  <si>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</si>
  <si>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</si>
  <si>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</si>
  <si>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</si>
  <si>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</si>
  <si>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</si>
  <si>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</si>
  <si>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</si>
  <si>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</si>
  <si>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</si>
  <si>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</si>
  <si>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</si>
  <si>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</si>
  <si>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Complete?</t>
    <phoneticPr fontId="1" type="noConversion"/>
  </si>
  <si>
    <t>Comprehensive?</t>
    <phoneticPr fontId="1" type="noConversion"/>
  </si>
  <si>
    <t>Interesting?</t>
    <phoneticPr fontId="1" type="noConversion"/>
  </si>
  <si>
    <t>Well-prepared?</t>
    <phoneticPr fontId="1" type="noConversion"/>
  </si>
  <si>
    <t>Average</t>
    <phoneticPr fontId="1" type="noConversion"/>
  </si>
  <si>
    <t>Topics</t>
    <phoneticPr fontId="1" type="noConversion"/>
  </si>
  <si>
    <t>Project Idea Presentation</t>
    <phoneticPr fontId="1" type="noConversion"/>
  </si>
  <si>
    <t>Title</t>
    <phoneticPr fontId="1" type="noConversion"/>
  </si>
  <si>
    <t>T#</t>
    <phoneticPr fontId="1" type="noConversion"/>
  </si>
  <si>
    <t>Project Demonstration</t>
    <phoneticPr fontId="1" type="noConversion"/>
  </si>
  <si>
    <t>Student Evaluation Form</t>
    <phoneticPr fontId="20" type="noConversion"/>
  </si>
  <si>
    <t>On the scale of 1-5, 5 = best, 1 = worst</t>
    <phoneticPr fontId="20" type="noConversion"/>
  </si>
  <si>
    <t>Topic</t>
    <phoneticPr fontId="1" type="noConversion"/>
  </si>
  <si>
    <t>Compre-hensive?</t>
    <phoneticPr fontId="1" type="noConversion"/>
  </si>
  <si>
    <t>Complete?</t>
    <phoneticPr fontId="1" type="noConversion"/>
  </si>
  <si>
    <t>Well-prepared?</t>
    <phoneticPr fontId="1" type="noConversion"/>
  </si>
  <si>
    <t>Interesting?</t>
    <phoneticPr fontId="1" type="noConversion"/>
  </si>
  <si>
    <t>Project Demonstration</t>
    <phoneticPr fontId="1" type="noConversion"/>
  </si>
  <si>
    <t>On the scale of 1-5, 5=best, 1=worst</t>
    <phoneticPr fontId="20" type="noConversion"/>
  </si>
  <si>
    <t>Topic</t>
    <phoneticPr fontId="1" type="noConversion"/>
  </si>
  <si>
    <t>Complete?</t>
    <phoneticPr fontId="1" type="noConversion"/>
  </si>
  <si>
    <t>Well-prepared?</t>
    <phoneticPr fontId="1" type="noConversion"/>
  </si>
  <si>
    <t>Interesting?</t>
    <phoneticPr fontId="1" type="noConversion"/>
  </si>
  <si>
    <t>Project Write-up</t>
    <phoneticPr fontId="1" type="noConversion"/>
  </si>
  <si>
    <t>Final</t>
    <phoneticPr fontId="19" type="noConversion"/>
  </si>
  <si>
    <t>Proposal</t>
    <phoneticPr fontId="19" type="noConversion"/>
  </si>
  <si>
    <t>Sum</t>
    <phoneticPr fontId="19" type="noConversion"/>
  </si>
  <si>
    <t>fb</t>
    <phoneticPr fontId="19" type="noConversion"/>
  </si>
  <si>
    <t>email</t>
    <phoneticPr fontId="19" type="noConversion"/>
  </si>
  <si>
    <t>polly</t>
    <phoneticPr fontId="19" type="noConversion"/>
  </si>
  <si>
    <t>w2</t>
    <phoneticPr fontId="19" type="noConversion"/>
  </si>
  <si>
    <t>w4</t>
  </si>
  <si>
    <t>w5</t>
  </si>
  <si>
    <t>Student Team#: ________________</t>
    <phoneticPr fontId="20" type="noConversion"/>
  </si>
  <si>
    <t>Q30</t>
  </si>
  <si>
    <t>Q31</t>
  </si>
  <si>
    <t>Q32</t>
  </si>
  <si>
    <t>Q29</t>
  </si>
  <si>
    <t>Q33</t>
  </si>
  <si>
    <t>Instructor Evaluation Form</t>
  </si>
  <si>
    <t>average</t>
  </si>
  <si>
    <t>Topic</t>
  </si>
  <si>
    <t>#2</t>
  </si>
  <si>
    <t>#1</t>
  </si>
  <si>
    <t>#3</t>
  </si>
  <si>
    <t>#4</t>
  </si>
  <si>
    <t>B05901072</t>
  </si>
  <si>
    <t>B05901074</t>
  </si>
  <si>
    <t>B05901173</t>
  </si>
  <si>
    <t>B05901188</t>
  </si>
  <si>
    <t>B05901053</t>
  </si>
  <si>
    <t>b05901059</t>
  </si>
  <si>
    <t>B05901076</t>
  </si>
  <si>
    <t>B05901086</t>
  </si>
  <si>
    <t>B05901102</t>
  </si>
  <si>
    <t>B05901153</t>
  </si>
  <si>
    <t>B05901167</t>
  </si>
  <si>
    <t>B05901120</t>
  </si>
  <si>
    <t>B05901134</t>
  </si>
  <si>
    <t>B05901118</t>
  </si>
  <si>
    <t>B05901136</t>
  </si>
  <si>
    <t>B05901175</t>
  </si>
  <si>
    <t>B05901016</t>
  </si>
  <si>
    <t>B05901063</t>
  </si>
  <si>
    <t>B05901189</t>
  </si>
  <si>
    <t>T05901114</t>
  </si>
  <si>
    <t>T05901116</t>
  </si>
  <si>
    <t>B05901137</t>
  </si>
  <si>
    <t>B05901141</t>
  </si>
  <si>
    <t>B05901088</t>
  </si>
  <si>
    <t>B05901089</t>
  </si>
  <si>
    <t>B05901143</t>
  </si>
  <si>
    <t>B05901049</t>
  </si>
  <si>
    <t>B05901131</t>
  </si>
  <si>
    <t>B05901004</t>
  </si>
  <si>
    <t>B05901048</t>
  </si>
  <si>
    <t>B05901174</t>
  </si>
  <si>
    <t>B05901178</t>
  </si>
  <si>
    <t>ID</t>
    <phoneticPr fontId="1" type="noConversion"/>
  </si>
  <si>
    <t>Quiz</t>
    <phoneticPr fontId="5" type="noConversion"/>
  </si>
  <si>
    <t>Participation</t>
    <phoneticPr fontId="1" type="noConversion"/>
  </si>
  <si>
    <t>Eassy #1</t>
    <phoneticPr fontId="5" type="noConversion"/>
  </si>
  <si>
    <t>Essay #2</t>
    <phoneticPr fontId="5" type="noConversion"/>
  </si>
  <si>
    <t>Project</t>
    <phoneticPr fontId="5" type="noConversion"/>
  </si>
  <si>
    <t>Midterm</t>
    <phoneticPr fontId="5" type="noConversion"/>
  </si>
  <si>
    <t>Final</t>
    <phoneticPr fontId="5" type="noConversion"/>
  </si>
  <si>
    <t>Semester</t>
    <phoneticPr fontId="5" type="noConversion"/>
  </si>
  <si>
    <t>Writeup</t>
    <phoneticPr fontId="5" type="noConversion"/>
  </si>
  <si>
    <t>Present</t>
    <phoneticPr fontId="5" type="noConversion"/>
  </si>
  <si>
    <t>Demo</t>
    <phoneticPr fontId="5" type="noConversion"/>
  </si>
  <si>
    <t>Exam</t>
    <phoneticPr fontId="5" type="noConversion"/>
  </si>
  <si>
    <t>Essay #3</t>
  </si>
  <si>
    <t>Essay #4</t>
  </si>
  <si>
    <t>Proposal</t>
  </si>
  <si>
    <t>Report</t>
  </si>
  <si>
    <t>Writeup</t>
  </si>
  <si>
    <t>Percentile</t>
  </si>
  <si>
    <t>Q3</t>
  </si>
  <si>
    <t>Team</t>
  </si>
  <si>
    <t>w1</t>
  </si>
  <si>
    <t>A05921104</t>
  </si>
  <si>
    <t>C+</t>
  </si>
  <si>
    <t>B</t>
  </si>
  <si>
    <t>B+</t>
  </si>
  <si>
    <t>B-</t>
  </si>
  <si>
    <t>D</t>
  </si>
  <si>
    <t>A-</t>
  </si>
  <si>
    <t>N</t>
  </si>
  <si>
    <t>Remarks</t>
  </si>
  <si>
    <t>problem very unique</t>
  </si>
  <si>
    <t>presentation well structured and prepared</t>
  </si>
  <si>
    <t>motivation and solution a bit mismatched</t>
  </si>
  <si>
    <t>What for lunch?</t>
  </si>
  <si>
    <t>RBSBP</t>
  </si>
  <si>
    <t>Manage Inet on phones</t>
  </si>
  <si>
    <t>Anti-professor helper</t>
  </si>
  <si>
    <t>Rainfall detection</t>
  </si>
  <si>
    <t>Automatic recycle bin</t>
  </si>
  <si>
    <t>Motion triggered night light</t>
  </si>
  <si>
    <t>Random generation of mazes</t>
  </si>
  <si>
    <t>Keeper</t>
  </si>
  <si>
    <t>NTU bike</t>
  </si>
  <si>
    <t>Face generation</t>
  </si>
  <si>
    <t>Calling my bike</t>
  </si>
  <si>
    <t>Facebook automatic reply</t>
  </si>
  <si>
    <t>How to predict the results of election, thanks to twitter</t>
  </si>
  <si>
    <t>C</t>
  </si>
  <si>
    <t>Rainfall Detector</t>
  </si>
  <si>
    <t>Automatic Recycling Bin</t>
  </si>
  <si>
    <t>Bikalling</t>
  </si>
  <si>
    <t>Motion Triggerred Night Light</t>
  </si>
  <si>
    <t>NTU Bike</t>
  </si>
  <si>
    <t>A</t>
  </si>
  <si>
    <t>How to predict the results of election, thanks to Twitter?</t>
  </si>
  <si>
    <t>To wash or not to wash</t>
  </si>
  <si>
    <t>The RBSBP Machine</t>
  </si>
  <si>
    <t>To wash or not to wash, that is a question</t>
  </si>
  <si>
    <t xml:space="preserve">motivation a bit weak, goal quite far off the proposed work </t>
  </si>
  <si>
    <t>Random Generation of Mazes</t>
  </si>
  <si>
    <t>Q34</t>
  </si>
  <si>
    <t>T05901115</t>
  </si>
  <si>
    <t>Score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</si>
  <si>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</si>
  <si>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</si>
  <si>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</si>
  <si>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</si>
  <si>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</si>
  <si>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</si>
  <si>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</si>
  <si>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</si>
  <si>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</si>
  <si>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</si>
  <si>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Comprehensive?</t>
  </si>
  <si>
    <t>A+</t>
  </si>
  <si>
    <t>Face Generator</t>
  </si>
  <si>
    <t>Block the app from Wifi + 2 phone share 1 Inet account</t>
  </si>
  <si>
    <t>What to eat?</t>
  </si>
  <si>
    <t>Autoresponder</t>
  </si>
  <si>
    <t>C-</t>
  </si>
  <si>
    <t>avg</t>
  </si>
  <si>
    <t>Project Demo</t>
  </si>
  <si>
    <t>Letter</t>
  </si>
  <si>
    <t>Grade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</si>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</sst>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&quot;月&quot;d&quot;日&quot;"/>
    <numFmt numFmtId="165" formatCode="0.00_);[Red]\(0.00\)"/>
    <numFmt numFmtId="166" formatCode="0.00_ "/>
    <numFmt numFmtId="167" formatCode="0_);[Red]\(0\)"/>
  </numFmts>
  <fonts count="36" x14ac:knownFonts="1">
    <font>
      <sz val="11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1"/>
      <color rgb="FF006100"/>
      <name val="Calibri"/>
      <family val="1"/>
      <charset val="136"/>
      <scheme val="minor"/>
    </font>
    <font>
      <sz val="11"/>
      <color rgb="FF9C0006"/>
      <name val="Calibri"/>
      <family val="1"/>
      <charset val="136"/>
      <scheme val="minor"/>
    </font>
    <font>
      <sz val="11"/>
      <color rgb="FF9C6500"/>
      <name val="Calibri"/>
      <family val="1"/>
      <charset val="136"/>
      <scheme val="minor"/>
    </font>
    <font>
      <sz val="11"/>
      <color rgb="FF3F3F76"/>
      <name val="Calibri"/>
      <family val="1"/>
      <charset val="136"/>
      <scheme val="minor"/>
    </font>
    <font>
      <b/>
      <sz val="11"/>
      <color rgb="FF3F3F3F"/>
      <name val="Calibri"/>
      <family val="1"/>
      <charset val="136"/>
      <scheme val="minor"/>
    </font>
    <font>
      <b/>
      <sz val="11"/>
      <color rgb="FFFA7D00"/>
      <name val="Calibri"/>
      <family val="1"/>
      <charset val="136"/>
      <scheme val="minor"/>
    </font>
    <font>
      <sz val="11"/>
      <color rgb="FFFA7D00"/>
      <name val="Calibri"/>
      <family val="1"/>
      <charset val="136"/>
      <scheme val="minor"/>
    </font>
    <font>
      <b/>
      <sz val="11"/>
      <color theme="0"/>
      <name val="Calibri"/>
      <family val="1"/>
      <charset val="136"/>
      <scheme val="minor"/>
    </font>
    <font>
      <sz val="11"/>
      <color rgb="FFFF0000"/>
      <name val="Calibri"/>
      <family val="1"/>
      <charset val="136"/>
      <scheme val="minor"/>
    </font>
    <font>
      <i/>
      <sz val="11"/>
      <color rgb="FF7F7F7F"/>
      <name val="Calibri"/>
      <family val="1"/>
      <charset val="136"/>
      <scheme val="minor"/>
    </font>
    <font>
      <b/>
      <sz val="11"/>
      <color theme="1"/>
      <name val="Calibri"/>
      <family val="1"/>
      <charset val="136"/>
      <scheme val="minor"/>
    </font>
    <font>
      <sz val="11"/>
      <color theme="0"/>
      <name val="Calibri"/>
      <family val="1"/>
      <charset val="136"/>
      <scheme val="minor"/>
    </font>
    <font>
      <sz val="9"/>
      <name val="Calibri"/>
      <family val="1"/>
      <charset val="136"/>
      <scheme val="minor"/>
    </font>
    <font>
      <sz val="9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1"/>
      <charset val="136"/>
      <scheme val="minor"/>
    </font>
    <font>
      <u/>
      <sz val="11"/>
      <color theme="11"/>
      <name val="Calibri"/>
      <family val="1"/>
      <charset val="136"/>
      <scheme val="minor"/>
    </font>
    <font>
      <b/>
      <sz val="14"/>
      <name val="Calibri"/>
      <family val="2"/>
    </font>
    <font>
      <sz val="12"/>
      <color theme="1"/>
      <name val="Calibri"/>
      <family val="2"/>
    </font>
    <font>
      <sz val="10"/>
      <name val="Calibri"/>
      <family val="2"/>
    </font>
    <font>
      <b/>
      <sz val="12"/>
      <color theme="1"/>
      <name val="Calibri"/>
    </font>
    <font>
      <b/>
      <sz val="12"/>
      <name val="Calibri"/>
      <family val="2"/>
    </font>
    <font>
      <b/>
      <sz val="12"/>
      <color theme="1"/>
      <name val="Calibri"/>
      <family val="1"/>
      <charset val="136"/>
      <scheme val="minor"/>
    </font>
    <font>
      <sz val="11"/>
      <color rgb="FF000000"/>
      <name val="Calibri"/>
      <family val="1"/>
      <charset val="136"/>
      <scheme val="minor"/>
    </font>
    <font>
      <sz val="12"/>
      <color rgb="FF000000"/>
      <name val="Calibri"/>
      <family val="2"/>
      <scheme val="minor"/>
    </font>
    <font>
      <b/>
      <sz val="11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5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33" borderId="1" xfId="0" applyFill="1" applyBorder="1">
      <alignment vertical="center"/>
    </xf>
    <xf numFmtId="0" fontId="0" fillId="3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2" fillId="0" borderId="0" xfId="42" applyFont="1"/>
    <xf numFmtId="0" fontId="23" fillId="0" borderId="0" xfId="42" applyFont="1"/>
    <xf numFmtId="0" fontId="23" fillId="0" borderId="1" xfId="42" applyFont="1" applyBorder="1"/>
    <xf numFmtId="0" fontId="24" fillId="0" borderId="1" xfId="0" applyFont="1" applyBorder="1">
      <alignment vertical="center"/>
    </xf>
    <xf numFmtId="0" fontId="24" fillId="0" borderId="0" xfId="0" applyFont="1">
      <alignment vertical="center"/>
    </xf>
    <xf numFmtId="0" fontId="28" fillId="0" borderId="0" xfId="0" applyFont="1">
      <alignment vertical="center"/>
    </xf>
    <xf numFmtId="0" fontId="23" fillId="0" borderId="1" xfId="42" applyFont="1" applyBorder="1" applyAlignment="1">
      <alignment wrapText="1"/>
    </xf>
    <xf numFmtId="0" fontId="23" fillId="0" borderId="1" xfId="42" applyFont="1" applyBorder="1" applyAlignment="1">
      <alignment horizontal="center" wrapText="1"/>
    </xf>
    <xf numFmtId="0" fontId="29" fillId="0" borderId="1" xfId="42" applyFont="1" applyBorder="1" applyAlignment="1">
      <alignment wrapText="1"/>
    </xf>
    <xf numFmtId="0" fontId="28" fillId="0" borderId="0" xfId="0" applyFont="1" applyAlignment="1">
      <alignment vertical="center" wrapText="1"/>
    </xf>
    <xf numFmtId="166" fontId="28" fillId="0" borderId="1" xfId="0" applyNumberFormat="1" applyFont="1" applyBorder="1" applyAlignment="1">
      <alignment horizontal="right" vertical="center"/>
    </xf>
    <xf numFmtId="166" fontId="23" fillId="0" borderId="1" xfId="42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23" fillId="0" borderId="1" xfId="42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3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33" borderId="1" xfId="0" applyFont="1" applyFill="1" applyBorder="1">
      <alignment vertical="center"/>
    </xf>
    <xf numFmtId="0" fontId="28" fillId="33" borderId="1" xfId="0" applyFont="1" applyFill="1" applyBorder="1" applyAlignment="1">
      <alignment horizontal="center" vertical="center"/>
    </xf>
    <xf numFmtId="0" fontId="23" fillId="0" borderId="1" xfId="42" applyFont="1" applyBorder="1" applyAlignment="1">
      <alignment horizontal="center"/>
    </xf>
    <xf numFmtId="165" fontId="23" fillId="0" borderId="1" xfId="42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33" borderId="1" xfId="0" applyFont="1" applyFill="1" applyBorder="1">
      <alignment vertical="center"/>
    </xf>
    <xf numFmtId="0" fontId="24" fillId="33" borderId="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23" fillId="0" borderId="0" xfId="42" applyFont="1" applyFill="1" applyBorder="1"/>
    <xf numFmtId="0" fontId="24" fillId="0" borderId="0" xfId="0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vertical="center" wrapText="1"/>
    </xf>
    <xf numFmtId="166" fontId="28" fillId="0" borderId="1" xfId="0" applyNumberFormat="1" applyFont="1" applyBorder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33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1" xfId="89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3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165" fontId="28" fillId="34" borderId="1" xfId="0" applyNumberFormat="1" applyFont="1" applyFill="1" applyBorder="1">
      <alignment vertical="center"/>
    </xf>
    <xf numFmtId="165" fontId="28" fillId="33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165" fontId="28" fillId="0" borderId="0" xfId="0" applyNumberFormat="1" applyFont="1" applyFill="1" applyBorder="1">
      <alignment vertical="center"/>
    </xf>
    <xf numFmtId="0" fontId="30" fillId="0" borderId="1" xfId="0" applyFont="1" applyBorder="1" applyProtection="1">
      <alignment vertical="center"/>
      <protection locked="0"/>
    </xf>
    <xf numFmtId="0" fontId="31" fillId="0" borderId="1" xfId="42" applyFont="1" applyBorder="1" applyProtection="1">
      <protection locked="0"/>
    </xf>
    <xf numFmtId="9" fontId="31" fillId="0" borderId="1" xfId="42" applyNumberFormat="1" applyFont="1" applyBorder="1" applyProtection="1">
      <protection locked="0"/>
    </xf>
    <xf numFmtId="167" fontId="28" fillId="34" borderId="1" xfId="0" applyNumberFormat="1" applyFont="1" applyFill="1" applyBorder="1">
      <alignment vertical="center"/>
    </xf>
    <xf numFmtId="167" fontId="28" fillId="33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28" fillId="0" borderId="1" xfId="0" applyNumberFormat="1" applyFont="1" applyFill="1" applyBorder="1">
      <alignment vertical="center"/>
    </xf>
    <xf numFmtId="0" fontId="0" fillId="3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23" fillId="33" borderId="1" xfId="42" applyNumberFormat="1" applyFont="1" applyFill="1" applyBorder="1" applyAlignment="1">
      <alignment horizontal="right" vertical="center"/>
    </xf>
    <xf numFmtId="166" fontId="28" fillId="33" borderId="1" xfId="0" applyNumberFormat="1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3" fillId="0" borderId="13" xfId="42" applyFont="1" applyFill="1" applyBorder="1" applyAlignment="1">
      <alignment horizontal="center"/>
    </xf>
    <xf numFmtId="0" fontId="0" fillId="0" borderId="0" xfId="0" applyFill="1" applyBorder="1">
      <alignment vertical="center"/>
    </xf>
    <xf numFmtId="166" fontId="28" fillId="0" borderId="0" xfId="0" applyNumberFormat="1" applyFont="1" applyBorder="1" applyAlignment="1">
      <alignment horizontal="right" vertical="center"/>
    </xf>
    <xf numFmtId="166" fontId="28" fillId="0" borderId="0" xfId="0" applyNumberFormat="1" applyFont="1" applyFill="1" applyBorder="1">
      <alignment vertical="center"/>
    </xf>
    <xf numFmtId="0" fontId="23" fillId="0" borderId="0" xfId="42" applyFont="1" applyBorder="1"/>
    <xf numFmtId="0" fontId="24" fillId="0" borderId="0" xfId="0" applyFont="1" applyBorder="1" applyAlignment="1">
      <alignment horizontal="center" vertical="center"/>
    </xf>
    <xf numFmtId="166" fontId="28" fillId="0" borderId="0" xfId="0" applyNumberFormat="1" applyFont="1" applyBorder="1">
      <alignment vertical="center"/>
    </xf>
    <xf numFmtId="0" fontId="23" fillId="33" borderId="1" xfId="42" applyFont="1" applyFill="1" applyBorder="1"/>
    <xf numFmtId="165" fontId="28" fillId="33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36" borderId="15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65" fontId="28" fillId="34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9" fontId="31" fillId="0" borderId="14" xfId="42" applyNumberFormat="1" applyFont="1" applyBorder="1" applyProtection="1">
      <protection locked="0"/>
    </xf>
    <xf numFmtId="0" fontId="31" fillId="0" borderId="1" xfId="42" applyFont="1" applyFill="1" applyBorder="1" applyProtection="1">
      <protection locked="0"/>
    </xf>
    <xf numFmtId="9" fontId="35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0" fillId="37" borderId="1" xfId="0" applyFill="1" applyBorder="1">
      <alignment vertical="center"/>
    </xf>
    <xf numFmtId="0" fontId="0" fillId="37" borderId="1" xfId="0" applyFill="1" applyBorder="1" applyAlignment="1">
      <alignment vertical="center" wrapText="1"/>
    </xf>
    <xf numFmtId="2" fontId="0" fillId="37" borderId="1" xfId="0" applyNumberFormat="1" applyFill="1" applyBorder="1" applyAlignment="1">
      <alignment horizontal="center" vertical="center"/>
    </xf>
    <xf numFmtId="0" fontId="28" fillId="37" borderId="1" xfId="0" applyFont="1" applyFill="1" applyBorder="1">
      <alignment vertical="center"/>
    </xf>
    <xf numFmtId="0" fontId="28" fillId="37" borderId="1" xfId="0" applyFont="1" applyFill="1" applyBorder="1" applyAlignment="1">
      <alignment horizontal="center" vertical="center"/>
    </xf>
    <xf numFmtId="0" fontId="24" fillId="37" borderId="1" xfId="0" applyFont="1" applyFill="1" applyBorder="1" applyAlignment="1">
      <alignment horizontal="center" vertical="center"/>
    </xf>
    <xf numFmtId="0" fontId="24" fillId="37" borderId="1" xfId="0" applyFont="1" applyFill="1" applyBorder="1">
      <alignment vertical="center"/>
    </xf>
    <xf numFmtId="2" fontId="24" fillId="37" borderId="1" xfId="0" applyNumberFormat="1" applyFont="1" applyFill="1" applyBorder="1" applyAlignment="1">
      <alignment horizontal="center" vertical="center"/>
    </xf>
    <xf numFmtId="0" fontId="23" fillId="37" borderId="1" xfId="42" applyFont="1" applyFill="1" applyBorder="1"/>
    <xf numFmtId="166" fontId="23" fillId="37" borderId="1" xfId="42" applyNumberFormat="1" applyFont="1" applyFill="1" applyBorder="1" applyAlignment="1">
      <alignment horizontal="right" vertical="center"/>
    </xf>
    <xf numFmtId="166" fontId="28" fillId="37" borderId="1" xfId="0" applyNumberFormat="1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167" fontId="28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23" fillId="0" borderId="11" xfId="42" applyFont="1" applyBorder="1" applyAlignment="1">
      <alignment horizontal="center"/>
    </xf>
    <xf numFmtId="0" fontId="27" fillId="0" borderId="0" xfId="42" applyFont="1" applyBorder="1" applyAlignment="1">
      <alignment horizontal="center"/>
    </xf>
    <xf numFmtId="0" fontId="23" fillId="0" borderId="0" xfId="42" applyFont="1" applyBorder="1" applyAlignment="1">
      <alignment horizontal="center"/>
    </xf>
    <xf numFmtId="0" fontId="27" fillId="0" borderId="0" xfId="42" applyFont="1" applyAlignment="1">
      <alignment horizontal="center"/>
    </xf>
    <xf numFmtId="0" fontId="23" fillId="0" borderId="0" xfId="42" applyFont="1" applyAlignment="1">
      <alignment horizontal="center"/>
    </xf>
  </cellXfs>
  <cellStyles count="11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89" builtinId="5"/>
    <cellStyle name="Title" xfId="39" builtinId="15" customBuiltin="1"/>
    <cellStyle name="Total" xfId="40" builtinId="25" customBuiltin="1"/>
    <cellStyle name="Warning Text" xfId="41" builtinId="11" customBuiltin="1"/>
    <cellStyle name="一般 2" xfId="90"/>
    <cellStyle name="一般_intro-cs-grades-spring-0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ColWidth="11.5" defaultRowHeight="15" x14ac:dyDescent="0.2"/>
  <sheetData>
    <row r="1" spans="1:16" ht="16" x14ac:dyDescent="0.2">
      <c r="A1" s="58" t="s">
        <v>142</v>
      </c>
      <c r="B1" s="58" t="s">
        <v>122</v>
      </c>
      <c r="C1" s="59" t="s">
        <v>123</v>
      </c>
      <c r="D1" s="59" t="s">
        <v>124</v>
      </c>
      <c r="E1" s="59" t="s">
        <v>125</v>
      </c>
      <c r="F1" s="59" t="s">
        <v>126</v>
      </c>
      <c r="G1" s="59" t="s">
        <v>135</v>
      </c>
      <c r="H1" s="59" t="s">
        <v>136</v>
      </c>
      <c r="I1" s="59" t="s">
        <v>137</v>
      </c>
      <c r="J1" s="59" t="s">
        <v>137</v>
      </c>
      <c r="K1" s="59" t="s">
        <v>127</v>
      </c>
      <c r="L1" s="59" t="s">
        <v>138</v>
      </c>
      <c r="M1" s="59" t="s">
        <v>128</v>
      </c>
      <c r="N1" s="59" t="s">
        <v>129</v>
      </c>
      <c r="O1" s="59" t="s">
        <v>130</v>
      </c>
      <c r="P1" s="94" t="s">
        <v>205</v>
      </c>
    </row>
    <row r="2" spans="1:16" ht="16" x14ac:dyDescent="0.2">
      <c r="A2" s="58"/>
      <c r="B2" s="58"/>
      <c r="C2" s="59"/>
      <c r="D2" s="59"/>
      <c r="E2" s="59" t="s">
        <v>131</v>
      </c>
      <c r="F2" s="59" t="s">
        <v>131</v>
      </c>
      <c r="G2" s="59" t="s">
        <v>131</v>
      </c>
      <c r="H2" s="59" t="s">
        <v>131</v>
      </c>
      <c r="I2" s="59" t="s">
        <v>132</v>
      </c>
      <c r="J2" s="59" t="s">
        <v>131</v>
      </c>
      <c r="K2" s="59" t="s">
        <v>133</v>
      </c>
      <c r="L2" s="59" t="s">
        <v>139</v>
      </c>
      <c r="M2" s="59" t="s">
        <v>134</v>
      </c>
      <c r="N2" s="59" t="s">
        <v>134</v>
      </c>
      <c r="O2" s="60" t="s">
        <v>140</v>
      </c>
      <c r="P2" s="94" t="s">
        <v>206</v>
      </c>
    </row>
    <row r="3" spans="1:16" ht="16" x14ac:dyDescent="0.2">
      <c r="B3" s="58"/>
      <c r="C3" s="60">
        <v>0.1</v>
      </c>
      <c r="D3" s="60">
        <v>0.1</v>
      </c>
      <c r="E3" s="60">
        <v>0.05</v>
      </c>
      <c r="F3" s="60">
        <v>0.05</v>
      </c>
      <c r="G3" s="60">
        <v>0.05</v>
      </c>
      <c r="H3" s="60">
        <v>0.05</v>
      </c>
      <c r="I3" s="60">
        <v>0.05</v>
      </c>
      <c r="J3" s="60">
        <v>0.05</v>
      </c>
      <c r="K3" s="60">
        <v>0.05</v>
      </c>
      <c r="L3" s="60">
        <v>0.05</v>
      </c>
      <c r="M3" s="60">
        <v>0.2</v>
      </c>
      <c r="N3" s="60">
        <v>0.2</v>
      </c>
      <c r="O3" s="93">
        <v>1</v>
      </c>
      <c r="P3" s="95">
        <v>1</v>
      </c>
    </row>
    <row r="4" spans="1:16" ht="16" x14ac:dyDescent="0.2">
      <c r="A4" s="2">
        <v>1</v>
      </c>
      <c r="B4" s="23" t="s">
        <v>90</v>
      </c>
      <c r="C4" s="54">
        <v>9.5454545454545467</v>
      </c>
      <c r="D4" s="54">
        <v>1.375</v>
      </c>
      <c r="E4" s="26" t="s">
        <v>145</v>
      </c>
      <c r="F4" s="88" t="s">
        <v>151</v>
      </c>
      <c r="G4" s="26" t="s">
        <v>148</v>
      </c>
      <c r="H4" s="26" t="s">
        <v>148</v>
      </c>
      <c r="I4" s="47">
        <v>3.75</v>
      </c>
      <c r="J4" s="75" t="s">
        <v>151</v>
      </c>
      <c r="K4" s="47">
        <v>3.6857142857142859</v>
      </c>
      <c r="L4" s="75" t="s">
        <v>148</v>
      </c>
      <c r="M4" s="2">
        <v>77</v>
      </c>
      <c r="N4" s="2">
        <v>63</v>
      </c>
      <c r="O4" s="61">
        <v>12</v>
      </c>
      <c r="P4" s="112" t="s">
        <v>145</v>
      </c>
    </row>
    <row r="5" spans="1:16" ht="16" x14ac:dyDescent="0.2">
      <c r="A5" s="2"/>
      <c r="B5" s="23" t="s">
        <v>91</v>
      </c>
      <c r="C5" s="54">
        <v>9.5454545454545467</v>
      </c>
      <c r="D5" s="54">
        <v>4.25</v>
      </c>
      <c r="E5" s="26" t="s">
        <v>145</v>
      </c>
      <c r="F5" s="88" t="s">
        <v>151</v>
      </c>
      <c r="G5" s="26" t="s">
        <v>148</v>
      </c>
      <c r="H5" s="26" t="s">
        <v>148</v>
      </c>
      <c r="I5" s="47">
        <v>3.75</v>
      </c>
      <c r="J5" s="75" t="s">
        <v>151</v>
      </c>
      <c r="K5" s="47">
        <v>3.6857142857142859</v>
      </c>
      <c r="L5" s="75" t="s">
        <v>148</v>
      </c>
      <c r="M5" s="2">
        <v>94</v>
      </c>
      <c r="N5" s="2">
        <v>92</v>
      </c>
      <c r="O5" s="61">
        <v>36</v>
      </c>
      <c r="P5" s="112" t="s">
        <v>146</v>
      </c>
    </row>
    <row r="6" spans="1:16" ht="16" x14ac:dyDescent="0.2">
      <c r="A6" s="3">
        <v>2</v>
      </c>
      <c r="B6" s="24" t="s">
        <v>92</v>
      </c>
      <c r="C6" s="55">
        <v>10</v>
      </c>
      <c r="D6" s="55">
        <v>2.875</v>
      </c>
      <c r="E6" s="28" t="s">
        <v>148</v>
      </c>
      <c r="F6" s="89" t="s">
        <v>145</v>
      </c>
      <c r="G6" s="28" t="s">
        <v>150</v>
      </c>
      <c r="H6" s="28" t="s">
        <v>148</v>
      </c>
      <c r="I6" s="48">
        <v>3.75</v>
      </c>
      <c r="J6" s="4" t="s">
        <v>146</v>
      </c>
      <c r="K6" s="48">
        <v>4.1187500000000004</v>
      </c>
      <c r="L6" s="4" t="s">
        <v>147</v>
      </c>
      <c r="M6" s="3">
        <v>57</v>
      </c>
      <c r="N6" s="3">
        <v>63</v>
      </c>
      <c r="O6" s="62">
        <v>27</v>
      </c>
      <c r="P6" s="4" t="s">
        <v>148</v>
      </c>
    </row>
    <row r="7" spans="1:16" ht="16" x14ac:dyDescent="0.2">
      <c r="A7" s="3"/>
      <c r="B7" s="24" t="s">
        <v>93</v>
      </c>
      <c r="C7" s="55">
        <v>10</v>
      </c>
      <c r="D7" s="55">
        <v>5.75</v>
      </c>
      <c r="E7" s="28" t="s">
        <v>148</v>
      </c>
      <c r="F7" s="89" t="s">
        <v>145</v>
      </c>
      <c r="G7" s="28" t="s">
        <v>150</v>
      </c>
      <c r="H7" s="28" t="s">
        <v>148</v>
      </c>
      <c r="I7" s="48">
        <v>3.75</v>
      </c>
      <c r="J7" s="4" t="s">
        <v>146</v>
      </c>
      <c r="K7" s="48">
        <v>4.1187500000000004</v>
      </c>
      <c r="L7" s="4" t="s">
        <v>147</v>
      </c>
      <c r="M7" s="3">
        <v>89</v>
      </c>
      <c r="N7" s="3">
        <v>92</v>
      </c>
      <c r="O7" s="62">
        <v>73</v>
      </c>
      <c r="P7" s="4" t="s">
        <v>150</v>
      </c>
    </row>
    <row r="8" spans="1:16" ht="16" x14ac:dyDescent="0.2">
      <c r="A8" s="6">
        <v>3</v>
      </c>
      <c r="B8" s="52" t="s">
        <v>94</v>
      </c>
      <c r="C8" s="54">
        <v>10</v>
      </c>
      <c r="D8" s="54">
        <v>4.625</v>
      </c>
      <c r="E8" s="26" t="s">
        <v>148</v>
      </c>
      <c r="F8" s="90" t="s">
        <v>151</v>
      </c>
      <c r="G8" s="26" t="s">
        <v>150</v>
      </c>
      <c r="H8" s="26" t="s">
        <v>150</v>
      </c>
      <c r="I8" s="47">
        <v>3.75</v>
      </c>
      <c r="J8" s="75" t="s">
        <v>146</v>
      </c>
      <c r="K8" s="47">
        <v>3.6910714285714286</v>
      </c>
      <c r="L8" s="91" t="s">
        <v>146</v>
      </c>
      <c r="M8" s="2">
        <v>91</v>
      </c>
      <c r="N8" s="2">
        <v>82</v>
      </c>
      <c r="O8" s="61">
        <v>42</v>
      </c>
      <c r="P8" s="112" t="s">
        <v>146</v>
      </c>
    </row>
    <row r="9" spans="1:16" ht="16" x14ac:dyDescent="0.2">
      <c r="A9" s="6"/>
      <c r="B9" s="52" t="s">
        <v>95</v>
      </c>
      <c r="C9" s="54">
        <v>10</v>
      </c>
      <c r="D9" s="54">
        <v>10</v>
      </c>
      <c r="E9" s="26" t="s">
        <v>148</v>
      </c>
      <c r="F9" s="90" t="s">
        <v>151</v>
      </c>
      <c r="G9" s="26" t="s">
        <v>150</v>
      </c>
      <c r="H9" s="26" t="s">
        <v>150</v>
      </c>
      <c r="I9" s="47">
        <v>3.75</v>
      </c>
      <c r="J9" s="75" t="s">
        <v>146</v>
      </c>
      <c r="K9" s="47">
        <v>3.6910714285714286</v>
      </c>
      <c r="L9" s="91" t="s">
        <v>146</v>
      </c>
      <c r="M9" s="2">
        <v>99</v>
      </c>
      <c r="N9" s="2">
        <v>90</v>
      </c>
      <c r="O9" s="61">
        <v>91</v>
      </c>
      <c r="P9" s="112" t="s">
        <v>197</v>
      </c>
    </row>
    <row r="10" spans="1:16" ht="16" x14ac:dyDescent="0.2">
      <c r="A10" s="3">
        <v>4</v>
      </c>
      <c r="B10" s="24" t="s">
        <v>96</v>
      </c>
      <c r="C10" s="55">
        <v>10</v>
      </c>
      <c r="D10" s="55">
        <v>4.75</v>
      </c>
      <c r="E10" s="28" t="s">
        <v>147</v>
      </c>
      <c r="F10" s="89" t="s">
        <v>147</v>
      </c>
      <c r="G10" s="28" t="s">
        <v>150</v>
      </c>
      <c r="H10" s="28" t="s">
        <v>150</v>
      </c>
      <c r="I10" s="48">
        <v>4.5</v>
      </c>
      <c r="J10" s="4" t="s">
        <v>176</v>
      </c>
      <c r="K10" s="48">
        <v>4.7660714285714292</v>
      </c>
      <c r="L10" s="87" t="s">
        <v>197</v>
      </c>
      <c r="M10" s="3">
        <v>61</v>
      </c>
      <c r="N10" s="3">
        <v>76</v>
      </c>
      <c r="O10" s="62">
        <v>55</v>
      </c>
      <c r="P10" s="4" t="s">
        <v>147</v>
      </c>
    </row>
    <row r="11" spans="1:16" ht="16" x14ac:dyDescent="0.2">
      <c r="A11" s="3"/>
      <c r="B11" s="24" t="s">
        <v>97</v>
      </c>
      <c r="C11" s="55">
        <v>10</v>
      </c>
      <c r="D11" s="55">
        <v>3.75</v>
      </c>
      <c r="E11" s="28" t="s">
        <v>147</v>
      </c>
      <c r="F11" s="89" t="s">
        <v>147</v>
      </c>
      <c r="G11" s="28" t="s">
        <v>150</v>
      </c>
      <c r="H11" s="28" t="s">
        <v>150</v>
      </c>
      <c r="I11" s="48">
        <v>4.5</v>
      </c>
      <c r="J11" s="4" t="s">
        <v>176</v>
      </c>
      <c r="K11" s="48">
        <v>4.7660714285714292</v>
      </c>
      <c r="L11" s="87" t="s">
        <v>197</v>
      </c>
      <c r="M11" s="3">
        <v>90</v>
      </c>
      <c r="N11" s="3">
        <v>49</v>
      </c>
      <c r="O11" s="62">
        <v>55</v>
      </c>
      <c r="P11" s="4" t="s">
        <v>147</v>
      </c>
    </row>
    <row r="12" spans="1:16" ht="16" x14ac:dyDescent="0.2">
      <c r="A12" s="3"/>
      <c r="B12" s="24" t="s">
        <v>98</v>
      </c>
      <c r="C12" s="55">
        <v>10</v>
      </c>
      <c r="D12" s="55">
        <v>5</v>
      </c>
      <c r="E12" s="28" t="s">
        <v>147</v>
      </c>
      <c r="F12" s="89" t="s">
        <v>147</v>
      </c>
      <c r="G12" s="28" t="s">
        <v>150</v>
      </c>
      <c r="H12" s="28" t="s">
        <v>150</v>
      </c>
      <c r="I12" s="48">
        <v>4.5</v>
      </c>
      <c r="J12" s="4" t="s">
        <v>176</v>
      </c>
      <c r="K12" s="48">
        <v>4.7660714285714292</v>
      </c>
      <c r="L12" s="87" t="s">
        <v>197</v>
      </c>
      <c r="M12" s="3">
        <v>95</v>
      </c>
      <c r="N12" s="3">
        <v>85</v>
      </c>
      <c r="O12" s="62">
        <v>94</v>
      </c>
      <c r="P12" s="4" t="s">
        <v>197</v>
      </c>
    </row>
    <row r="13" spans="1:16" ht="16" x14ac:dyDescent="0.2">
      <c r="A13" s="6">
        <v>5</v>
      </c>
      <c r="B13" s="52" t="s">
        <v>99</v>
      </c>
      <c r="C13" s="54">
        <v>6.5909090909090908</v>
      </c>
      <c r="D13" s="54">
        <v>5.625</v>
      </c>
      <c r="E13" s="26" t="s">
        <v>151</v>
      </c>
      <c r="F13" s="90" t="s">
        <v>149</v>
      </c>
      <c r="G13" s="26" t="s">
        <v>146</v>
      </c>
      <c r="H13" s="26" t="s">
        <v>145</v>
      </c>
      <c r="I13" s="47">
        <v>2.75</v>
      </c>
      <c r="J13" s="75" t="s">
        <v>170</v>
      </c>
      <c r="K13" s="47">
        <v>3.4017857142857144</v>
      </c>
      <c r="L13" s="91" t="s">
        <v>145</v>
      </c>
      <c r="M13" s="2">
        <v>90</v>
      </c>
      <c r="N13" s="2">
        <v>75</v>
      </c>
      <c r="O13" s="61">
        <v>15</v>
      </c>
      <c r="P13" s="112" t="s">
        <v>148</v>
      </c>
    </row>
    <row r="14" spans="1:16" ht="16" x14ac:dyDescent="0.2">
      <c r="A14" s="3">
        <v>6</v>
      </c>
      <c r="B14" s="24" t="s">
        <v>101</v>
      </c>
      <c r="C14" s="55">
        <v>9.3181818181818183</v>
      </c>
      <c r="D14" s="55">
        <v>0</v>
      </c>
      <c r="E14" s="28" t="s">
        <v>149</v>
      </c>
      <c r="F14" s="89" t="s">
        <v>149</v>
      </c>
      <c r="G14" s="28" t="s">
        <v>148</v>
      </c>
      <c r="H14" s="28" t="s">
        <v>149</v>
      </c>
      <c r="I14" s="48">
        <v>2.75</v>
      </c>
      <c r="J14" s="4" t="s">
        <v>170</v>
      </c>
      <c r="K14" s="48">
        <v>4.0870535714285712</v>
      </c>
      <c r="L14" s="87" t="s">
        <v>202</v>
      </c>
      <c r="M14" s="3">
        <v>74</v>
      </c>
      <c r="N14" s="3">
        <v>47</v>
      </c>
      <c r="O14" s="62">
        <v>0</v>
      </c>
      <c r="P14" s="4" t="s">
        <v>170</v>
      </c>
    </row>
    <row r="15" spans="1:16" ht="16" x14ac:dyDescent="0.2">
      <c r="A15" s="3"/>
      <c r="B15" s="24" t="s">
        <v>102</v>
      </c>
      <c r="C15" s="55">
        <v>9.3181818181818183</v>
      </c>
      <c r="D15" s="55">
        <v>1.75</v>
      </c>
      <c r="E15" s="28" t="s">
        <v>149</v>
      </c>
      <c r="F15" s="89" t="s">
        <v>149</v>
      </c>
      <c r="G15" s="28" t="s">
        <v>148</v>
      </c>
      <c r="H15" s="28" t="s">
        <v>149</v>
      </c>
      <c r="I15" s="48">
        <v>2.75</v>
      </c>
      <c r="J15" s="4" t="s">
        <v>170</v>
      </c>
      <c r="K15" s="48">
        <v>4.0870535714285712</v>
      </c>
      <c r="L15" s="87" t="s">
        <v>202</v>
      </c>
      <c r="M15" s="3">
        <v>55</v>
      </c>
      <c r="N15" s="3">
        <v>61</v>
      </c>
      <c r="O15" s="62">
        <v>3</v>
      </c>
      <c r="P15" s="4" t="s">
        <v>170</v>
      </c>
    </row>
    <row r="16" spans="1:16" ht="16" x14ac:dyDescent="0.2">
      <c r="A16" s="2">
        <v>7</v>
      </c>
      <c r="B16" s="23" t="s">
        <v>103</v>
      </c>
      <c r="C16" s="54">
        <v>8.1818181818181817</v>
      </c>
      <c r="D16" s="54">
        <v>4.875</v>
      </c>
      <c r="E16" s="26" t="s">
        <v>146</v>
      </c>
      <c r="F16" s="90" t="s">
        <v>147</v>
      </c>
      <c r="G16" s="26" t="s">
        <v>150</v>
      </c>
      <c r="H16" s="26" t="s">
        <v>146</v>
      </c>
      <c r="I16" s="47">
        <v>3.5</v>
      </c>
      <c r="J16" s="75" t="s">
        <v>146</v>
      </c>
      <c r="K16" s="47">
        <v>2.4285714285714284</v>
      </c>
      <c r="L16" s="91" t="s">
        <v>202</v>
      </c>
      <c r="M16" s="2">
        <v>80</v>
      </c>
      <c r="N16" s="2">
        <v>54</v>
      </c>
      <c r="O16" s="61">
        <v>30</v>
      </c>
      <c r="P16" s="112" t="s">
        <v>146</v>
      </c>
    </row>
    <row r="17" spans="1:16" ht="16" x14ac:dyDescent="0.2">
      <c r="A17" s="2"/>
      <c r="B17" s="23" t="s">
        <v>104</v>
      </c>
      <c r="C17" s="54">
        <v>8.1818181818181817</v>
      </c>
      <c r="D17" s="54">
        <v>2.125</v>
      </c>
      <c r="E17" s="26" t="s">
        <v>146</v>
      </c>
      <c r="F17" s="90" t="s">
        <v>147</v>
      </c>
      <c r="G17" s="26" t="s">
        <v>150</v>
      </c>
      <c r="H17" s="26" t="s">
        <v>146</v>
      </c>
      <c r="I17" s="47">
        <v>3.5</v>
      </c>
      <c r="J17" s="75" t="s">
        <v>146</v>
      </c>
      <c r="K17" s="47">
        <v>2.4285714285714284</v>
      </c>
      <c r="L17" s="91" t="s">
        <v>202</v>
      </c>
      <c r="M17" s="2">
        <v>79</v>
      </c>
      <c r="N17" s="2">
        <v>58</v>
      </c>
      <c r="O17" s="61">
        <v>24</v>
      </c>
      <c r="P17" s="112" t="s">
        <v>148</v>
      </c>
    </row>
    <row r="18" spans="1:16" ht="16" x14ac:dyDescent="0.2">
      <c r="A18" s="6"/>
      <c r="B18" s="52" t="s">
        <v>105</v>
      </c>
      <c r="C18" s="54">
        <v>8.1818181818181817</v>
      </c>
      <c r="D18" s="54">
        <v>2</v>
      </c>
      <c r="E18" s="26" t="s">
        <v>146</v>
      </c>
      <c r="F18" s="90" t="s">
        <v>147</v>
      </c>
      <c r="G18" s="26" t="s">
        <v>150</v>
      </c>
      <c r="H18" s="26" t="s">
        <v>146</v>
      </c>
      <c r="I18" s="47">
        <v>3.5</v>
      </c>
      <c r="J18" s="75" t="s">
        <v>146</v>
      </c>
      <c r="K18" s="47">
        <v>2.4285714285714284</v>
      </c>
      <c r="L18" s="91" t="s">
        <v>202</v>
      </c>
      <c r="M18" s="2">
        <v>78</v>
      </c>
      <c r="N18" s="2">
        <v>62</v>
      </c>
      <c r="O18" s="61">
        <v>24</v>
      </c>
      <c r="P18" s="112" t="s">
        <v>148</v>
      </c>
    </row>
    <row r="19" spans="1:16" ht="16" x14ac:dyDescent="0.2">
      <c r="A19" s="3">
        <v>8</v>
      </c>
      <c r="B19" s="24" t="s">
        <v>106</v>
      </c>
      <c r="C19" s="55">
        <v>8.8636363636363633</v>
      </c>
      <c r="D19" s="55">
        <v>6.25</v>
      </c>
      <c r="E19" s="28" t="s">
        <v>146</v>
      </c>
      <c r="F19" s="89" t="s">
        <v>147</v>
      </c>
      <c r="G19" s="28" t="s">
        <v>176</v>
      </c>
      <c r="H19" s="28" t="s">
        <v>150</v>
      </c>
      <c r="I19" s="87">
        <v>4.25</v>
      </c>
      <c r="J19" s="4" t="s">
        <v>176</v>
      </c>
      <c r="K19" s="48">
        <v>4.7928571428571427</v>
      </c>
      <c r="L19" s="87" t="s">
        <v>197</v>
      </c>
      <c r="M19" s="3">
        <v>88</v>
      </c>
      <c r="N19" s="3">
        <v>60</v>
      </c>
      <c r="O19" s="62">
        <v>67</v>
      </c>
      <c r="P19" s="4" t="s">
        <v>147</v>
      </c>
    </row>
    <row r="20" spans="1:16" ht="16" x14ac:dyDescent="0.2">
      <c r="A20" s="3"/>
      <c r="B20" s="24" t="s">
        <v>107</v>
      </c>
      <c r="C20" s="55">
        <v>8.8636363636363633</v>
      </c>
      <c r="D20" s="55">
        <v>3.125</v>
      </c>
      <c r="E20" s="28" t="s">
        <v>146</v>
      </c>
      <c r="F20" s="89" t="s">
        <v>147</v>
      </c>
      <c r="G20" s="28" t="s">
        <v>176</v>
      </c>
      <c r="H20" s="28" t="s">
        <v>150</v>
      </c>
      <c r="I20" s="87">
        <v>4.25</v>
      </c>
      <c r="J20" s="4" t="s">
        <v>176</v>
      </c>
      <c r="K20" s="48">
        <v>4.7928571428571427</v>
      </c>
      <c r="L20" s="87" t="s">
        <v>197</v>
      </c>
      <c r="M20" s="3">
        <v>100</v>
      </c>
      <c r="N20" s="3">
        <v>84.5</v>
      </c>
      <c r="O20" s="62">
        <v>88</v>
      </c>
      <c r="P20" s="4" t="s">
        <v>176</v>
      </c>
    </row>
    <row r="21" spans="1:16" ht="16" x14ac:dyDescent="0.2">
      <c r="A21" s="3"/>
      <c r="B21" s="24" t="s">
        <v>108</v>
      </c>
      <c r="C21" s="55">
        <v>8.8636363636363633</v>
      </c>
      <c r="D21" s="55">
        <v>4.375</v>
      </c>
      <c r="E21" s="28" t="s">
        <v>146</v>
      </c>
      <c r="F21" s="89" t="s">
        <v>147</v>
      </c>
      <c r="G21" s="28" t="s">
        <v>176</v>
      </c>
      <c r="H21" s="28" t="s">
        <v>150</v>
      </c>
      <c r="I21" s="87">
        <v>4.25</v>
      </c>
      <c r="J21" s="4" t="s">
        <v>176</v>
      </c>
      <c r="K21" s="48">
        <v>4.7928571428571427</v>
      </c>
      <c r="L21" s="87" t="s">
        <v>197</v>
      </c>
      <c r="M21" s="3">
        <v>82</v>
      </c>
      <c r="N21" s="3">
        <v>87</v>
      </c>
      <c r="O21" s="62">
        <v>73</v>
      </c>
      <c r="P21" s="4" t="s">
        <v>150</v>
      </c>
    </row>
    <row r="22" spans="1:16" ht="16" x14ac:dyDescent="0.2">
      <c r="A22" s="2">
        <v>9</v>
      </c>
      <c r="B22" s="23" t="s">
        <v>110</v>
      </c>
      <c r="C22" s="54">
        <v>10</v>
      </c>
      <c r="D22" s="54">
        <v>6.375</v>
      </c>
      <c r="E22" s="26" t="s">
        <v>146</v>
      </c>
      <c r="F22" s="90" t="s">
        <v>145</v>
      </c>
      <c r="G22" s="26" t="s">
        <v>150</v>
      </c>
      <c r="H22" s="26" t="s">
        <v>150</v>
      </c>
      <c r="I22" s="47">
        <v>3.25</v>
      </c>
      <c r="J22" s="75" t="s">
        <v>146</v>
      </c>
      <c r="K22" s="47">
        <v>4.0428571428571427</v>
      </c>
      <c r="L22" s="91" t="s">
        <v>147</v>
      </c>
      <c r="M22" s="2">
        <v>74</v>
      </c>
      <c r="N22" s="2">
        <v>84</v>
      </c>
      <c r="O22" s="61">
        <v>64</v>
      </c>
      <c r="P22" s="112" t="s">
        <v>147</v>
      </c>
    </row>
    <row r="23" spans="1:16" ht="16" x14ac:dyDescent="0.2">
      <c r="A23" s="6"/>
      <c r="B23" s="52" t="s">
        <v>184</v>
      </c>
      <c r="C23" s="54">
        <v>10</v>
      </c>
      <c r="D23" s="54">
        <v>1.625</v>
      </c>
      <c r="E23" s="26" t="s">
        <v>146</v>
      </c>
      <c r="F23" s="90" t="s">
        <v>145</v>
      </c>
      <c r="G23" s="26" t="s">
        <v>150</v>
      </c>
      <c r="H23" s="26" t="s">
        <v>150</v>
      </c>
      <c r="I23" s="47">
        <v>3.25</v>
      </c>
      <c r="J23" s="75" t="s">
        <v>146</v>
      </c>
      <c r="K23" s="47">
        <v>4.0428571428571427</v>
      </c>
      <c r="L23" s="91" t="s">
        <v>147</v>
      </c>
      <c r="M23" s="2">
        <v>87</v>
      </c>
      <c r="N23" s="2">
        <v>86</v>
      </c>
      <c r="O23" s="61">
        <v>55</v>
      </c>
      <c r="P23" s="112" t="s">
        <v>147</v>
      </c>
    </row>
    <row r="24" spans="1:16" ht="16" x14ac:dyDescent="0.2">
      <c r="A24" s="3">
        <v>10</v>
      </c>
      <c r="B24" s="24" t="s">
        <v>111</v>
      </c>
      <c r="C24" s="55">
        <v>9.7727272727272734</v>
      </c>
      <c r="D24" s="55">
        <v>7</v>
      </c>
      <c r="E24" s="28" t="s">
        <v>150</v>
      </c>
      <c r="F24" s="89" t="s">
        <v>150</v>
      </c>
      <c r="G24" s="28" t="s">
        <v>150</v>
      </c>
      <c r="H24" s="28" t="s">
        <v>150</v>
      </c>
      <c r="I24" s="48">
        <v>3.75</v>
      </c>
      <c r="J24" s="4" t="s">
        <v>146</v>
      </c>
      <c r="K24" s="48">
        <v>3.6089285714285713</v>
      </c>
      <c r="L24" s="87" t="s">
        <v>146</v>
      </c>
      <c r="M24" s="3">
        <v>66</v>
      </c>
      <c r="N24" s="3">
        <v>84</v>
      </c>
      <c r="O24" s="62">
        <v>64</v>
      </c>
      <c r="P24" s="4" t="s">
        <v>147</v>
      </c>
    </row>
    <row r="25" spans="1:16" ht="16" x14ac:dyDescent="0.2">
      <c r="A25" s="3"/>
      <c r="B25" s="24" t="s">
        <v>112</v>
      </c>
      <c r="C25" s="55">
        <v>9.7727272727272734</v>
      </c>
      <c r="D25" s="55">
        <v>10</v>
      </c>
      <c r="E25" s="28" t="s">
        <v>150</v>
      </c>
      <c r="F25" s="89" t="s">
        <v>150</v>
      </c>
      <c r="G25" s="28" t="s">
        <v>150</v>
      </c>
      <c r="H25" s="28" t="s">
        <v>150</v>
      </c>
      <c r="I25" s="48">
        <v>3.75</v>
      </c>
      <c r="J25" s="4" t="s">
        <v>146</v>
      </c>
      <c r="K25" s="48">
        <v>3.6089285714285713</v>
      </c>
      <c r="L25" s="87" t="s">
        <v>146</v>
      </c>
      <c r="M25" s="3">
        <v>88</v>
      </c>
      <c r="N25" s="3">
        <v>75</v>
      </c>
      <c r="O25" s="62">
        <v>88</v>
      </c>
      <c r="P25" s="4" t="s">
        <v>176</v>
      </c>
    </row>
    <row r="26" spans="1:16" s="56" customFormat="1" ht="16" x14ac:dyDescent="0.2">
      <c r="A26" s="6">
        <v>11</v>
      </c>
      <c r="B26" s="52" t="s">
        <v>113</v>
      </c>
      <c r="C26" s="65">
        <v>10</v>
      </c>
      <c r="D26" s="65">
        <v>9.875</v>
      </c>
      <c r="E26" s="26" t="s">
        <v>147</v>
      </c>
      <c r="F26" s="90" t="s">
        <v>150</v>
      </c>
      <c r="G26" s="26" t="s">
        <v>176</v>
      </c>
      <c r="H26" s="26" t="s">
        <v>197</v>
      </c>
      <c r="I26" s="47">
        <v>4.5</v>
      </c>
      <c r="J26" s="75" t="s">
        <v>176</v>
      </c>
      <c r="K26" s="47">
        <v>4.7571428571428571</v>
      </c>
      <c r="L26" s="92" t="s">
        <v>197</v>
      </c>
      <c r="M26" s="2">
        <v>66</v>
      </c>
      <c r="N26" s="2">
        <v>68</v>
      </c>
      <c r="O26" s="114">
        <v>82</v>
      </c>
      <c r="P26" s="25" t="s">
        <v>176</v>
      </c>
    </row>
    <row r="27" spans="1:16" ht="16" x14ac:dyDescent="0.2">
      <c r="A27" s="2"/>
      <c r="B27" s="23" t="s">
        <v>114</v>
      </c>
      <c r="C27" s="54">
        <v>10</v>
      </c>
      <c r="D27" s="54">
        <v>4</v>
      </c>
      <c r="E27" s="26" t="s">
        <v>147</v>
      </c>
      <c r="F27" s="90" t="s">
        <v>150</v>
      </c>
      <c r="G27" s="26" t="s">
        <v>176</v>
      </c>
      <c r="H27" s="26" t="s">
        <v>197</v>
      </c>
      <c r="I27" s="47">
        <v>4.5</v>
      </c>
      <c r="J27" s="75" t="s">
        <v>176</v>
      </c>
      <c r="K27" s="47">
        <v>4.7571428571428571</v>
      </c>
      <c r="L27" s="92" t="s">
        <v>197</v>
      </c>
      <c r="M27" s="2">
        <v>80</v>
      </c>
      <c r="N27" s="2">
        <v>86</v>
      </c>
      <c r="O27" s="61">
        <v>82</v>
      </c>
      <c r="P27" s="112" t="s">
        <v>176</v>
      </c>
    </row>
    <row r="28" spans="1:16" ht="16" x14ac:dyDescent="0.2">
      <c r="A28" s="2"/>
      <c r="B28" s="23" t="s">
        <v>115</v>
      </c>
      <c r="C28" s="54">
        <v>10</v>
      </c>
      <c r="D28" s="54">
        <v>7.625</v>
      </c>
      <c r="E28" s="26" t="s">
        <v>147</v>
      </c>
      <c r="F28" s="90" t="s">
        <v>150</v>
      </c>
      <c r="G28" s="26" t="s">
        <v>176</v>
      </c>
      <c r="H28" s="26" t="s">
        <v>197</v>
      </c>
      <c r="I28" s="47">
        <v>4.5</v>
      </c>
      <c r="J28" s="75" t="s">
        <v>176</v>
      </c>
      <c r="K28" s="47">
        <v>4.7571428571428571</v>
      </c>
      <c r="L28" s="92" t="s">
        <v>197</v>
      </c>
      <c r="M28" s="2">
        <v>101</v>
      </c>
      <c r="N28" s="2">
        <v>96</v>
      </c>
      <c r="O28" s="61">
        <v>97</v>
      </c>
      <c r="P28" s="112" t="s">
        <v>197</v>
      </c>
    </row>
    <row r="29" spans="1:16" ht="16" x14ac:dyDescent="0.2">
      <c r="A29" s="3">
        <v>12</v>
      </c>
      <c r="B29" s="24" t="s">
        <v>118</v>
      </c>
      <c r="C29" s="55">
        <v>10</v>
      </c>
      <c r="D29" s="55">
        <v>10</v>
      </c>
      <c r="E29" s="28" t="s">
        <v>150</v>
      </c>
      <c r="F29" s="89" t="s">
        <v>150</v>
      </c>
      <c r="G29" s="28" t="s">
        <v>151</v>
      </c>
      <c r="H29" s="28" t="s">
        <v>150</v>
      </c>
      <c r="I29" s="48">
        <v>3.25</v>
      </c>
      <c r="J29" s="4" t="s">
        <v>170</v>
      </c>
      <c r="K29" s="48">
        <v>4.0160714285714283</v>
      </c>
      <c r="L29" s="87" t="s">
        <v>147</v>
      </c>
      <c r="M29" s="3">
        <v>91</v>
      </c>
      <c r="N29" s="3">
        <v>90</v>
      </c>
      <c r="O29" s="62">
        <v>82</v>
      </c>
      <c r="P29" s="4" t="s">
        <v>176</v>
      </c>
    </row>
    <row r="30" spans="1:16" ht="16" x14ac:dyDescent="0.2">
      <c r="A30" s="3"/>
      <c r="B30" s="24" t="s">
        <v>117</v>
      </c>
      <c r="C30" s="55">
        <v>10</v>
      </c>
      <c r="D30" s="55">
        <v>3</v>
      </c>
      <c r="E30" s="28" t="s">
        <v>150</v>
      </c>
      <c r="F30" s="89" t="s">
        <v>150</v>
      </c>
      <c r="G30" s="28" t="s">
        <v>151</v>
      </c>
      <c r="H30" s="28" t="s">
        <v>150</v>
      </c>
      <c r="I30" s="48">
        <v>3.25</v>
      </c>
      <c r="J30" s="4" t="s">
        <v>170</v>
      </c>
      <c r="K30" s="48">
        <v>4.0160714285714283</v>
      </c>
      <c r="L30" s="87" t="s">
        <v>147</v>
      </c>
      <c r="M30" s="3">
        <v>79</v>
      </c>
      <c r="N30" s="3">
        <v>52</v>
      </c>
      <c r="O30" s="62">
        <v>24</v>
      </c>
      <c r="P30" s="4" t="s">
        <v>148</v>
      </c>
    </row>
    <row r="31" spans="1:16" s="56" customFormat="1" ht="16" x14ac:dyDescent="0.2">
      <c r="A31" s="6">
        <v>13</v>
      </c>
      <c r="B31" s="52" t="s">
        <v>119</v>
      </c>
      <c r="C31" s="65">
        <v>9.7727272727272734</v>
      </c>
      <c r="D31" s="65">
        <v>1.25</v>
      </c>
      <c r="E31" s="26" t="s">
        <v>147</v>
      </c>
      <c r="F31" s="90" t="s">
        <v>146</v>
      </c>
      <c r="G31" s="26" t="s">
        <v>147</v>
      </c>
      <c r="H31" s="26" t="s">
        <v>150</v>
      </c>
      <c r="I31" s="47">
        <v>3.75</v>
      </c>
      <c r="J31" s="75" t="s">
        <v>146</v>
      </c>
      <c r="K31" s="47">
        <v>4.6357142857142861</v>
      </c>
      <c r="L31" s="92" t="s">
        <v>176</v>
      </c>
      <c r="M31" s="2">
        <v>90</v>
      </c>
      <c r="N31" s="2">
        <v>88</v>
      </c>
      <c r="O31" s="114">
        <v>64</v>
      </c>
      <c r="P31" s="25" t="s">
        <v>147</v>
      </c>
    </row>
    <row r="32" spans="1:16" ht="16" x14ac:dyDescent="0.2">
      <c r="A32" s="6"/>
      <c r="B32" s="52" t="s">
        <v>116</v>
      </c>
      <c r="C32" s="54">
        <v>9.7727272727272734</v>
      </c>
      <c r="D32" s="54">
        <v>5.625</v>
      </c>
      <c r="E32" s="26" t="s">
        <v>147</v>
      </c>
      <c r="F32" s="90" t="s">
        <v>146</v>
      </c>
      <c r="G32" s="26" t="s">
        <v>147</v>
      </c>
      <c r="H32" s="26" t="s">
        <v>150</v>
      </c>
      <c r="I32" s="47">
        <v>3.75</v>
      </c>
      <c r="J32" s="75" t="s">
        <v>146</v>
      </c>
      <c r="K32" s="47">
        <v>4.6357142857142861</v>
      </c>
      <c r="L32" s="92" t="s">
        <v>176</v>
      </c>
      <c r="M32" s="2">
        <v>72</v>
      </c>
      <c r="N32" s="2">
        <v>47</v>
      </c>
      <c r="O32" s="61">
        <v>36</v>
      </c>
      <c r="P32" s="112" t="s">
        <v>146</v>
      </c>
    </row>
    <row r="33" spans="1:16" ht="16" x14ac:dyDescent="0.2">
      <c r="A33" s="3">
        <v>14</v>
      </c>
      <c r="B33" s="24" t="s">
        <v>120</v>
      </c>
      <c r="C33" s="55">
        <v>9.5454545454545467</v>
      </c>
      <c r="D33" s="55">
        <v>2.125</v>
      </c>
      <c r="E33" s="28" t="s">
        <v>149</v>
      </c>
      <c r="F33" s="89" t="s">
        <v>148</v>
      </c>
      <c r="G33" s="28" t="s">
        <v>148</v>
      </c>
      <c r="H33" s="28" t="s">
        <v>149</v>
      </c>
      <c r="I33" s="48">
        <v>3.5</v>
      </c>
      <c r="J33" s="4" t="s">
        <v>170</v>
      </c>
      <c r="K33" s="48">
        <v>2.9776785714285716</v>
      </c>
      <c r="L33" s="87" t="s">
        <v>145</v>
      </c>
      <c r="M33" s="3">
        <v>51</v>
      </c>
      <c r="N33" s="3">
        <v>73</v>
      </c>
      <c r="O33" s="62">
        <v>9</v>
      </c>
      <c r="P33" s="4" t="s">
        <v>145</v>
      </c>
    </row>
    <row r="34" spans="1:16" ht="16" x14ac:dyDescent="0.2">
      <c r="A34" s="3"/>
      <c r="B34" s="24" t="s">
        <v>121</v>
      </c>
      <c r="C34" s="55">
        <v>9.5454545454545467</v>
      </c>
      <c r="D34" s="55">
        <v>0.875</v>
      </c>
      <c r="E34" s="28" t="s">
        <v>149</v>
      </c>
      <c r="F34" s="89" t="s">
        <v>148</v>
      </c>
      <c r="G34" s="28" t="s">
        <v>148</v>
      </c>
      <c r="H34" s="28" t="s">
        <v>149</v>
      </c>
      <c r="I34" s="48">
        <v>3.5</v>
      </c>
      <c r="J34" s="4" t="s">
        <v>170</v>
      </c>
      <c r="K34" s="48">
        <v>2.9776785714285716</v>
      </c>
      <c r="L34" s="87" t="s">
        <v>145</v>
      </c>
      <c r="M34" s="3">
        <v>69</v>
      </c>
      <c r="N34" s="3">
        <v>61</v>
      </c>
      <c r="O34" s="62">
        <v>6</v>
      </c>
      <c r="P34" s="4" t="s">
        <v>145</v>
      </c>
    </row>
    <row r="35" spans="1:16" s="56" customFormat="1" ht="16" x14ac:dyDescent="0.2">
      <c r="A35" s="6">
        <v>15</v>
      </c>
      <c r="B35" s="52" t="s">
        <v>109</v>
      </c>
      <c r="C35" s="65">
        <v>9.0909090909090899</v>
      </c>
      <c r="D35" s="65">
        <v>4.875</v>
      </c>
      <c r="E35" s="26" t="s">
        <v>148</v>
      </c>
      <c r="F35" s="90" t="s">
        <v>150</v>
      </c>
      <c r="G35" s="26" t="s">
        <v>148</v>
      </c>
      <c r="H35" s="26" t="s">
        <v>150</v>
      </c>
      <c r="I35" s="47">
        <v>4.25</v>
      </c>
      <c r="J35" s="75" t="s">
        <v>176</v>
      </c>
      <c r="K35" s="47">
        <v>4.0258928571428569</v>
      </c>
      <c r="L35" s="92" t="s">
        <v>147</v>
      </c>
      <c r="M35" s="2">
        <v>80</v>
      </c>
      <c r="N35" s="2">
        <v>63</v>
      </c>
      <c r="O35" s="114">
        <v>39</v>
      </c>
      <c r="P35" s="25" t="s">
        <v>146</v>
      </c>
    </row>
    <row r="36" spans="1:16" ht="16" x14ac:dyDescent="0.2">
      <c r="A36" s="6"/>
      <c r="B36" s="52" t="s">
        <v>144</v>
      </c>
      <c r="C36" s="54">
        <v>9.0909090909090899</v>
      </c>
      <c r="D36" s="54">
        <v>6.25</v>
      </c>
      <c r="E36" s="26" t="s">
        <v>148</v>
      </c>
      <c r="F36" s="90" t="s">
        <v>150</v>
      </c>
      <c r="G36" s="26" t="s">
        <v>148</v>
      </c>
      <c r="H36" s="26" t="s">
        <v>150</v>
      </c>
      <c r="I36" s="47">
        <v>4.25</v>
      </c>
      <c r="J36" s="75" t="s">
        <v>176</v>
      </c>
      <c r="K36" s="47">
        <v>4.0258928571428569</v>
      </c>
      <c r="L36" s="92" t="s">
        <v>147</v>
      </c>
      <c r="M36" s="2">
        <v>79</v>
      </c>
      <c r="N36" s="2">
        <v>68.5</v>
      </c>
      <c r="O36" s="61">
        <v>55</v>
      </c>
      <c r="P36" s="112" t="s">
        <v>147</v>
      </c>
    </row>
    <row r="37" spans="1:16" s="56" customFormat="1" ht="16" x14ac:dyDescent="0.2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80"/>
      <c r="N37" s="57"/>
      <c r="O37" s="57"/>
    </row>
  </sheetData>
  <phoneticPr fontId="19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workbookViewId="0"/>
  </sheetViews>
  <sheetFormatPr baseColWidth="10" defaultColWidth="8.83203125" defaultRowHeight="15" x14ac:dyDescent="0.2"/>
  <cols>
    <col min="1" max="1" width="4" customWidth="1"/>
    <col min="2" max="2" width="11.6640625" style="1" customWidth="1"/>
    <col min="3" max="46" width="4.33203125" style="1" customWidth="1"/>
    <col min="47" max="48" width="5.6640625" style="1" customWidth="1"/>
    <col min="49" max="49" width="3.6640625" customWidth="1"/>
    <col min="50" max="50" width="13.1640625" customWidth="1"/>
  </cols>
  <sheetData>
    <row r="1" spans="1:51" x14ac:dyDescent="0.2">
      <c r="A1" s="63" t="s">
        <v>29</v>
      </c>
      <c r="B1" s="63" t="s">
        <v>28</v>
      </c>
      <c r="C1" s="63" t="s">
        <v>0</v>
      </c>
      <c r="D1" s="63" t="s">
        <v>1</v>
      </c>
      <c r="E1" s="63" t="s">
        <v>141</v>
      </c>
      <c r="F1" s="63" t="s">
        <v>2</v>
      </c>
      <c r="G1" s="63" t="s">
        <v>3</v>
      </c>
      <c r="H1" s="63" t="s">
        <v>4</v>
      </c>
      <c r="I1" s="63" t="s">
        <v>5</v>
      </c>
      <c r="J1" s="63" t="s">
        <v>6</v>
      </c>
      <c r="K1" s="63" t="s">
        <v>7</v>
      </c>
      <c r="L1" s="63" t="s">
        <v>8</v>
      </c>
      <c r="M1" s="63" t="s">
        <v>9</v>
      </c>
      <c r="N1" s="63" t="s">
        <v>10</v>
      </c>
      <c r="O1" s="63" t="s">
        <v>11</v>
      </c>
      <c r="P1" s="63" t="s">
        <v>12</v>
      </c>
      <c r="Q1" s="63" t="s">
        <v>13</v>
      </c>
      <c r="R1" s="63" t="s">
        <v>14</v>
      </c>
      <c r="S1" s="63" t="s">
        <v>15</v>
      </c>
      <c r="T1" s="63" t="s">
        <v>16</v>
      </c>
      <c r="U1" s="63" t="s">
        <v>17</v>
      </c>
      <c r="V1" s="63" t="s">
        <v>18</v>
      </c>
      <c r="W1" s="63" t="s">
        <v>19</v>
      </c>
      <c r="X1" s="63" t="s">
        <v>20</v>
      </c>
      <c r="Y1" s="63" t="s">
        <v>21</v>
      </c>
      <c r="Z1" s="63" t="s">
        <v>22</v>
      </c>
      <c r="AA1" s="63" t="s">
        <v>23</v>
      </c>
      <c r="AB1" s="63" t="s">
        <v>24</v>
      </c>
      <c r="AC1" s="63" t="s">
        <v>25</v>
      </c>
      <c r="AD1" s="63" t="s">
        <v>26</v>
      </c>
      <c r="AE1" s="63" t="s">
        <v>81</v>
      </c>
      <c r="AF1" s="63" t="s">
        <v>78</v>
      </c>
      <c r="AG1" s="63" t="s">
        <v>79</v>
      </c>
      <c r="AH1" s="63" t="s">
        <v>80</v>
      </c>
      <c r="AI1" s="71" t="s">
        <v>82</v>
      </c>
      <c r="AJ1" s="73" t="s">
        <v>183</v>
      </c>
      <c r="AK1" s="73" t="s">
        <v>186</v>
      </c>
      <c r="AL1" s="73" t="s">
        <v>187</v>
      </c>
      <c r="AM1" s="74" t="s">
        <v>188</v>
      </c>
      <c r="AN1" s="74" t="s">
        <v>189</v>
      </c>
      <c r="AO1" s="74" t="s">
        <v>190</v>
      </c>
      <c r="AP1" s="74" t="s">
        <v>191</v>
      </c>
      <c r="AQ1" s="74" t="s">
        <v>192</v>
      </c>
      <c r="AR1" s="74" t="s">
        <v>193</v>
      </c>
      <c r="AS1" s="74" t="s">
        <v>194</v>
      </c>
      <c r="AT1" s="74" t="s">
        <v>195</v>
      </c>
      <c r="AU1" s="63" t="s">
        <v>27</v>
      </c>
      <c r="AV1" s="22">
        <v>0.1</v>
      </c>
      <c r="AW1" s="63" t="s">
        <v>29</v>
      </c>
      <c r="AX1" s="63" t="s">
        <v>28</v>
      </c>
    </row>
    <row r="2" spans="1:51" x14ac:dyDescent="0.2">
      <c r="A2" s="2">
        <v>1</v>
      </c>
      <c r="B2" s="23" t="s">
        <v>90</v>
      </c>
      <c r="C2" s="63">
        <v>1</v>
      </c>
      <c r="D2" s="63">
        <v>1</v>
      </c>
      <c r="E2" s="63">
        <v>1</v>
      </c>
      <c r="F2" s="66">
        <v>1</v>
      </c>
      <c r="G2" s="25">
        <v>1</v>
      </c>
      <c r="H2" s="25">
        <v>1</v>
      </c>
      <c r="I2" s="25">
        <v>1</v>
      </c>
      <c r="J2" s="25">
        <v>1</v>
      </c>
      <c r="K2" s="25">
        <v>1</v>
      </c>
      <c r="L2" s="25">
        <v>1</v>
      </c>
      <c r="M2" s="25">
        <v>1</v>
      </c>
      <c r="N2" s="25">
        <v>1</v>
      </c>
      <c r="O2" s="25">
        <v>1</v>
      </c>
      <c r="P2" s="25">
        <v>1</v>
      </c>
      <c r="Q2" s="25">
        <v>1</v>
      </c>
      <c r="R2" s="25">
        <v>1</v>
      </c>
      <c r="S2" s="25">
        <v>1</v>
      </c>
      <c r="T2" s="25">
        <v>1</v>
      </c>
      <c r="U2" s="25">
        <v>1</v>
      </c>
      <c r="V2" s="25">
        <v>1</v>
      </c>
      <c r="W2" s="25">
        <v>1</v>
      </c>
      <c r="X2" s="25">
        <v>1</v>
      </c>
      <c r="Y2" s="25">
        <v>1</v>
      </c>
      <c r="Z2" s="25"/>
      <c r="AA2" s="25">
        <v>1</v>
      </c>
      <c r="AB2" s="25">
        <v>1</v>
      </c>
      <c r="AC2" s="25">
        <v>1</v>
      </c>
      <c r="AD2" s="25">
        <v>1</v>
      </c>
      <c r="AE2" s="25">
        <v>1</v>
      </c>
      <c r="AF2" s="25">
        <v>1</v>
      </c>
      <c r="AG2" s="25">
        <v>1</v>
      </c>
      <c r="AH2" s="25"/>
      <c r="AI2" s="25">
        <v>1</v>
      </c>
      <c r="AJ2" s="25">
        <v>1</v>
      </c>
      <c r="AK2" s="25">
        <v>1</v>
      </c>
      <c r="AL2" s="25">
        <v>1</v>
      </c>
      <c r="AM2" s="25">
        <v>1</v>
      </c>
      <c r="AN2" s="25">
        <v>1</v>
      </c>
      <c r="AO2" s="25">
        <v>1</v>
      </c>
      <c r="AP2" s="25">
        <v>1</v>
      </c>
      <c r="AQ2" s="66">
        <v>1</v>
      </c>
      <c r="AR2" s="66">
        <v>1</v>
      </c>
      <c r="AS2" s="25">
        <v>1</v>
      </c>
      <c r="AT2" s="25">
        <v>1</v>
      </c>
      <c r="AU2" s="63">
        <f t="shared" ref="AU2:AU34" si="0">SUM(C2:W2)+SUM(X2:AT2)</f>
        <v>42</v>
      </c>
      <c r="AV2" s="63">
        <f t="shared" ref="AV2:AV34" si="1">+AU2/44*10</f>
        <v>9.5454545454545467</v>
      </c>
      <c r="AW2" s="2">
        <v>1</v>
      </c>
      <c r="AX2" s="23" t="s">
        <v>90</v>
      </c>
    </row>
    <row r="3" spans="1:51" x14ac:dyDescent="0.2">
      <c r="A3" s="2"/>
      <c r="B3" s="23" t="s">
        <v>91</v>
      </c>
      <c r="C3" s="63">
        <v>1</v>
      </c>
      <c r="D3" s="63">
        <v>1</v>
      </c>
      <c r="E3" s="63">
        <v>1</v>
      </c>
      <c r="F3" s="66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>
        <v>1</v>
      </c>
      <c r="U3" s="25">
        <v>1</v>
      </c>
      <c r="V3" s="25">
        <v>1</v>
      </c>
      <c r="W3" s="25">
        <v>1</v>
      </c>
      <c r="X3" s="25">
        <v>1</v>
      </c>
      <c r="Y3" s="25">
        <v>1</v>
      </c>
      <c r="Z3" s="25"/>
      <c r="AA3" s="25">
        <v>1</v>
      </c>
      <c r="AB3" s="25">
        <v>1</v>
      </c>
      <c r="AC3" s="25">
        <v>1</v>
      </c>
      <c r="AD3" s="25">
        <v>1</v>
      </c>
      <c r="AE3" s="25">
        <v>1</v>
      </c>
      <c r="AF3" s="25">
        <v>1</v>
      </c>
      <c r="AG3" s="25">
        <v>1</v>
      </c>
      <c r="AH3" s="25"/>
      <c r="AI3" s="25">
        <v>1</v>
      </c>
      <c r="AJ3" s="25">
        <v>1</v>
      </c>
      <c r="AK3" s="25">
        <v>1</v>
      </c>
      <c r="AL3" s="25">
        <v>1</v>
      </c>
      <c r="AM3" s="25">
        <v>1</v>
      </c>
      <c r="AN3" s="25">
        <v>1</v>
      </c>
      <c r="AO3" s="25">
        <v>1</v>
      </c>
      <c r="AP3" s="25">
        <v>1</v>
      </c>
      <c r="AQ3" s="66">
        <v>1</v>
      </c>
      <c r="AR3" s="66">
        <v>1</v>
      </c>
      <c r="AS3" s="25">
        <v>1</v>
      </c>
      <c r="AT3" s="25">
        <v>1</v>
      </c>
      <c r="AU3" s="63">
        <f t="shared" si="0"/>
        <v>42</v>
      </c>
      <c r="AV3" s="96">
        <f t="shared" si="1"/>
        <v>9.5454545454545467</v>
      </c>
      <c r="AW3" s="2"/>
      <c r="AX3" s="23" t="s">
        <v>91</v>
      </c>
    </row>
    <row r="4" spans="1:51" x14ac:dyDescent="0.2">
      <c r="A4" s="3">
        <v>2</v>
      </c>
      <c r="B4" s="24" t="s">
        <v>92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66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66">
        <v>1</v>
      </c>
      <c r="AD4" s="66">
        <v>1</v>
      </c>
      <c r="AE4" s="4">
        <v>1</v>
      </c>
      <c r="AF4" s="66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66">
        <v>1</v>
      </c>
      <c r="AR4" s="66">
        <v>1</v>
      </c>
      <c r="AS4" s="4">
        <v>1</v>
      </c>
      <c r="AT4" s="66">
        <v>1</v>
      </c>
      <c r="AU4" s="4">
        <f t="shared" si="0"/>
        <v>44</v>
      </c>
      <c r="AV4" s="4">
        <f t="shared" si="1"/>
        <v>10</v>
      </c>
      <c r="AW4" s="3">
        <v>2</v>
      </c>
      <c r="AX4" s="24" t="s">
        <v>92</v>
      </c>
    </row>
    <row r="5" spans="1:51" ht="16.5" customHeight="1" x14ac:dyDescent="0.2">
      <c r="A5" s="3"/>
      <c r="B5" s="24" t="s">
        <v>93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66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66">
        <v>1</v>
      </c>
      <c r="AD5" s="66">
        <v>1</v>
      </c>
      <c r="AE5" s="4">
        <v>1</v>
      </c>
      <c r="AF5" s="66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66">
        <v>1</v>
      </c>
      <c r="AR5" s="66">
        <v>1</v>
      </c>
      <c r="AS5" s="4">
        <v>1</v>
      </c>
      <c r="AT5" s="66">
        <v>1</v>
      </c>
      <c r="AU5" s="4">
        <f t="shared" si="0"/>
        <v>44</v>
      </c>
      <c r="AV5" s="4">
        <f t="shared" si="1"/>
        <v>10</v>
      </c>
      <c r="AW5" s="3"/>
      <c r="AX5" s="24" t="s">
        <v>93</v>
      </c>
    </row>
    <row r="6" spans="1:51" ht="16.5" customHeight="1" x14ac:dyDescent="0.2">
      <c r="A6" s="6">
        <v>3</v>
      </c>
      <c r="B6" s="52" t="s">
        <v>94</v>
      </c>
      <c r="C6" s="25">
        <v>1</v>
      </c>
      <c r="D6" s="63">
        <v>1</v>
      </c>
      <c r="E6" s="63">
        <v>1</v>
      </c>
      <c r="F6" s="25">
        <v>1</v>
      </c>
      <c r="G6" s="25">
        <v>1</v>
      </c>
      <c r="H6" s="66">
        <v>1</v>
      </c>
      <c r="I6" s="66">
        <v>1</v>
      </c>
      <c r="J6" s="66">
        <v>1</v>
      </c>
      <c r="K6" s="66">
        <v>1</v>
      </c>
      <c r="L6" s="66">
        <v>1</v>
      </c>
      <c r="M6" s="25">
        <v>1</v>
      </c>
      <c r="N6" s="66">
        <v>1</v>
      </c>
      <c r="O6" s="25">
        <v>1</v>
      </c>
      <c r="P6" s="66">
        <v>1</v>
      </c>
      <c r="Q6" s="25">
        <v>1</v>
      </c>
      <c r="R6" s="66">
        <v>1</v>
      </c>
      <c r="S6" s="25">
        <v>1</v>
      </c>
      <c r="T6" s="66">
        <v>1</v>
      </c>
      <c r="U6" s="25">
        <v>1</v>
      </c>
      <c r="V6" s="66">
        <v>1</v>
      </c>
      <c r="W6" s="66">
        <v>1</v>
      </c>
      <c r="X6" s="66">
        <v>1</v>
      </c>
      <c r="Y6" s="66">
        <v>1</v>
      </c>
      <c r="Z6" s="25">
        <v>1</v>
      </c>
      <c r="AA6" s="25">
        <v>1</v>
      </c>
      <c r="AB6" s="66">
        <v>1</v>
      </c>
      <c r="AC6" s="25">
        <v>1</v>
      </c>
      <c r="AD6" s="25">
        <v>1</v>
      </c>
      <c r="AE6" s="66">
        <v>1</v>
      </c>
      <c r="AF6" s="66">
        <v>1</v>
      </c>
      <c r="AG6" s="25">
        <v>1</v>
      </c>
      <c r="AH6" s="66">
        <v>1</v>
      </c>
      <c r="AI6" s="66">
        <v>1</v>
      </c>
      <c r="AJ6" s="66">
        <v>1</v>
      </c>
      <c r="AK6" s="66">
        <v>1</v>
      </c>
      <c r="AL6" s="25">
        <v>1</v>
      </c>
      <c r="AM6" s="25">
        <v>1</v>
      </c>
      <c r="AN6" s="66">
        <v>1</v>
      </c>
      <c r="AO6" s="66">
        <v>1</v>
      </c>
      <c r="AP6" s="66">
        <v>1</v>
      </c>
      <c r="AQ6" s="66">
        <v>1</v>
      </c>
      <c r="AR6" s="66">
        <v>1</v>
      </c>
      <c r="AS6" s="25">
        <v>1</v>
      </c>
      <c r="AT6" s="25">
        <v>1</v>
      </c>
      <c r="AU6" s="63">
        <f t="shared" si="0"/>
        <v>44</v>
      </c>
      <c r="AV6" s="99">
        <f t="shared" si="1"/>
        <v>10</v>
      </c>
      <c r="AW6" s="100">
        <v>3</v>
      </c>
      <c r="AX6" s="101" t="s">
        <v>94</v>
      </c>
      <c r="AY6">
        <v>25</v>
      </c>
    </row>
    <row r="7" spans="1:51" x14ac:dyDescent="0.2">
      <c r="A7" s="6"/>
      <c r="B7" s="52" t="s">
        <v>95</v>
      </c>
      <c r="C7" s="25">
        <v>1</v>
      </c>
      <c r="D7" s="63">
        <v>1</v>
      </c>
      <c r="E7" s="63">
        <v>1</v>
      </c>
      <c r="F7" s="25">
        <v>1</v>
      </c>
      <c r="G7" s="25">
        <v>1</v>
      </c>
      <c r="H7" s="66">
        <v>1</v>
      </c>
      <c r="I7" s="66">
        <v>1</v>
      </c>
      <c r="J7" s="66">
        <v>1</v>
      </c>
      <c r="K7" s="66">
        <v>1</v>
      </c>
      <c r="L7" s="66">
        <v>1</v>
      </c>
      <c r="M7" s="25">
        <v>1</v>
      </c>
      <c r="N7" s="66">
        <v>1</v>
      </c>
      <c r="O7" s="25">
        <v>1</v>
      </c>
      <c r="P7" s="66">
        <v>1</v>
      </c>
      <c r="Q7" s="25">
        <v>1</v>
      </c>
      <c r="R7" s="66">
        <v>1</v>
      </c>
      <c r="S7" s="25">
        <v>1</v>
      </c>
      <c r="T7" s="66">
        <v>1</v>
      </c>
      <c r="U7" s="25">
        <v>1</v>
      </c>
      <c r="V7" s="66">
        <v>1</v>
      </c>
      <c r="W7" s="66">
        <v>1</v>
      </c>
      <c r="X7" s="66">
        <v>1</v>
      </c>
      <c r="Y7" s="66">
        <v>1</v>
      </c>
      <c r="Z7" s="25">
        <v>1</v>
      </c>
      <c r="AA7" s="25">
        <v>1</v>
      </c>
      <c r="AB7" s="66">
        <v>1</v>
      </c>
      <c r="AC7" s="25">
        <v>1</v>
      </c>
      <c r="AD7" s="25">
        <v>1</v>
      </c>
      <c r="AE7" s="66">
        <v>1</v>
      </c>
      <c r="AF7" s="66">
        <v>1</v>
      </c>
      <c r="AG7" s="25">
        <v>1</v>
      </c>
      <c r="AH7" s="66">
        <v>1</v>
      </c>
      <c r="AI7" s="66">
        <v>1</v>
      </c>
      <c r="AJ7" s="66">
        <v>1</v>
      </c>
      <c r="AK7" s="66">
        <v>1</v>
      </c>
      <c r="AL7" s="25">
        <v>1</v>
      </c>
      <c r="AM7" s="25">
        <v>1</v>
      </c>
      <c r="AN7" s="66">
        <v>1</v>
      </c>
      <c r="AO7" s="66">
        <v>1</v>
      </c>
      <c r="AP7" s="66">
        <v>1</v>
      </c>
      <c r="AQ7" s="66">
        <v>1</v>
      </c>
      <c r="AR7" s="66">
        <v>1</v>
      </c>
      <c r="AS7" s="25">
        <v>1</v>
      </c>
      <c r="AT7" s="25">
        <v>1</v>
      </c>
      <c r="AU7" s="63">
        <f t="shared" si="0"/>
        <v>44</v>
      </c>
      <c r="AV7" s="99">
        <f t="shared" si="1"/>
        <v>10</v>
      </c>
      <c r="AW7" s="100"/>
      <c r="AX7" s="101" t="s">
        <v>95</v>
      </c>
    </row>
    <row r="8" spans="1:51" x14ac:dyDescent="0.2">
      <c r="A8" s="3">
        <v>4</v>
      </c>
      <c r="B8" s="24" t="s">
        <v>96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66">
        <v>1</v>
      </c>
      <c r="K8" s="4">
        <v>1</v>
      </c>
      <c r="L8" s="4">
        <v>1</v>
      </c>
      <c r="M8" s="66">
        <v>1</v>
      </c>
      <c r="N8" s="4">
        <v>1</v>
      </c>
      <c r="O8" s="4">
        <v>1</v>
      </c>
      <c r="P8" s="4">
        <v>1</v>
      </c>
      <c r="Q8" s="66">
        <v>1</v>
      </c>
      <c r="R8" s="4">
        <v>1</v>
      </c>
      <c r="S8" s="4">
        <v>1</v>
      </c>
      <c r="T8" s="4">
        <v>1</v>
      </c>
      <c r="U8" s="4">
        <v>1</v>
      </c>
      <c r="V8" s="66">
        <v>1</v>
      </c>
      <c r="W8" s="4">
        <v>1</v>
      </c>
      <c r="X8" s="66">
        <v>1</v>
      </c>
      <c r="Y8" s="4">
        <v>1</v>
      </c>
      <c r="Z8" s="66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66">
        <v>1</v>
      </c>
      <c r="AM8" s="4">
        <v>1</v>
      </c>
      <c r="AN8" s="4">
        <v>1</v>
      </c>
      <c r="AO8" s="4">
        <v>1</v>
      </c>
      <c r="AP8" s="4">
        <v>1</v>
      </c>
      <c r="AQ8" s="66">
        <v>1</v>
      </c>
      <c r="AR8" s="66">
        <v>1</v>
      </c>
      <c r="AS8" s="4">
        <v>1</v>
      </c>
      <c r="AT8" s="4">
        <v>1</v>
      </c>
      <c r="AU8" s="4">
        <f t="shared" si="0"/>
        <v>44</v>
      </c>
      <c r="AV8" s="4">
        <f t="shared" si="1"/>
        <v>10</v>
      </c>
      <c r="AW8" s="3">
        <v>4</v>
      </c>
      <c r="AX8" s="24" t="s">
        <v>96</v>
      </c>
    </row>
    <row r="9" spans="1:51" x14ac:dyDescent="0.2">
      <c r="A9" s="3"/>
      <c r="B9" s="24" t="s">
        <v>97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66">
        <v>1</v>
      </c>
      <c r="K9" s="4">
        <v>1</v>
      </c>
      <c r="L9" s="4">
        <v>1</v>
      </c>
      <c r="M9" s="66">
        <v>1</v>
      </c>
      <c r="N9" s="4">
        <v>1</v>
      </c>
      <c r="O9" s="4">
        <v>1</v>
      </c>
      <c r="P9" s="4">
        <v>1</v>
      </c>
      <c r="Q9" s="66">
        <v>1</v>
      </c>
      <c r="R9" s="4">
        <v>1</v>
      </c>
      <c r="S9" s="4">
        <v>1</v>
      </c>
      <c r="T9" s="4">
        <v>1</v>
      </c>
      <c r="U9" s="4">
        <v>1</v>
      </c>
      <c r="V9" s="66">
        <v>1</v>
      </c>
      <c r="W9" s="4">
        <v>1</v>
      </c>
      <c r="X9" s="66">
        <v>1</v>
      </c>
      <c r="Y9" s="4">
        <v>1</v>
      </c>
      <c r="Z9" s="66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66">
        <v>1</v>
      </c>
      <c r="AM9" s="4">
        <v>1</v>
      </c>
      <c r="AN9" s="4">
        <v>1</v>
      </c>
      <c r="AO9" s="4">
        <v>1</v>
      </c>
      <c r="AP9" s="4">
        <v>1</v>
      </c>
      <c r="AQ9" s="66">
        <v>1</v>
      </c>
      <c r="AR9" s="66">
        <v>1</v>
      </c>
      <c r="AS9" s="4">
        <v>1</v>
      </c>
      <c r="AT9" s="4">
        <v>1</v>
      </c>
      <c r="AU9" s="4">
        <f t="shared" si="0"/>
        <v>44</v>
      </c>
      <c r="AV9" s="4">
        <f t="shared" si="1"/>
        <v>10</v>
      </c>
      <c r="AW9" s="3"/>
      <c r="AX9" s="24" t="s">
        <v>97</v>
      </c>
    </row>
    <row r="10" spans="1:51" x14ac:dyDescent="0.2">
      <c r="A10" s="3"/>
      <c r="B10" s="24" t="s">
        <v>98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66">
        <v>1</v>
      </c>
      <c r="K10" s="4">
        <v>1</v>
      </c>
      <c r="L10" s="4">
        <v>1</v>
      </c>
      <c r="M10" s="66">
        <v>1</v>
      </c>
      <c r="N10" s="4">
        <v>1</v>
      </c>
      <c r="O10" s="4">
        <v>1</v>
      </c>
      <c r="P10" s="4">
        <v>1</v>
      </c>
      <c r="Q10" s="66">
        <v>1</v>
      </c>
      <c r="R10" s="4">
        <v>1</v>
      </c>
      <c r="S10" s="4">
        <v>1</v>
      </c>
      <c r="T10" s="4">
        <v>1</v>
      </c>
      <c r="U10" s="4">
        <v>1</v>
      </c>
      <c r="V10" s="66">
        <v>1</v>
      </c>
      <c r="W10" s="4">
        <v>1</v>
      </c>
      <c r="X10" s="66">
        <v>1</v>
      </c>
      <c r="Y10" s="4">
        <v>1</v>
      </c>
      <c r="Z10" s="66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66">
        <v>1</v>
      </c>
      <c r="AM10" s="4">
        <v>1</v>
      </c>
      <c r="AN10" s="4">
        <v>1</v>
      </c>
      <c r="AO10" s="4">
        <v>1</v>
      </c>
      <c r="AP10" s="4">
        <v>1</v>
      </c>
      <c r="AQ10" s="66">
        <v>1</v>
      </c>
      <c r="AR10" s="66">
        <v>1</v>
      </c>
      <c r="AS10" s="4">
        <v>1</v>
      </c>
      <c r="AT10" s="4">
        <v>1</v>
      </c>
      <c r="AU10" s="4">
        <f t="shared" si="0"/>
        <v>44</v>
      </c>
      <c r="AV10" s="4">
        <f t="shared" si="1"/>
        <v>10</v>
      </c>
      <c r="AW10" s="3"/>
      <c r="AX10" s="24" t="s">
        <v>98</v>
      </c>
    </row>
    <row r="11" spans="1:51" x14ac:dyDescent="0.2">
      <c r="A11" s="6">
        <v>5</v>
      </c>
      <c r="B11" s="52" t="s">
        <v>99</v>
      </c>
      <c r="C11" s="25">
        <v>1</v>
      </c>
      <c r="D11" s="63">
        <v>1</v>
      </c>
      <c r="E11" s="63">
        <v>1</v>
      </c>
      <c r="F11" s="25">
        <v>1</v>
      </c>
      <c r="G11" s="25">
        <v>1</v>
      </c>
      <c r="H11" s="25"/>
      <c r="I11" s="25">
        <v>1</v>
      </c>
      <c r="J11" s="25">
        <v>1</v>
      </c>
      <c r="K11" s="25"/>
      <c r="L11" s="25"/>
      <c r="M11" s="25"/>
      <c r="N11" s="25"/>
      <c r="O11" s="25">
        <v>1</v>
      </c>
      <c r="P11" s="25"/>
      <c r="Q11" s="25"/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66">
        <v>1</v>
      </c>
      <c r="AA11" s="25">
        <v>1</v>
      </c>
      <c r="AB11" s="25"/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/>
      <c r="AI11" s="25">
        <v>1</v>
      </c>
      <c r="AJ11" s="25">
        <v>1</v>
      </c>
      <c r="AK11" s="25"/>
      <c r="AL11" s="25">
        <v>1</v>
      </c>
      <c r="AM11" s="25">
        <v>1</v>
      </c>
      <c r="AN11" s="25"/>
      <c r="AO11" s="25"/>
      <c r="AP11" s="25">
        <v>1</v>
      </c>
      <c r="AQ11" s="25"/>
      <c r="AR11" s="66">
        <v>1</v>
      </c>
      <c r="AS11" s="25"/>
      <c r="AT11" s="25"/>
      <c r="AU11" s="63">
        <f t="shared" si="0"/>
        <v>29</v>
      </c>
      <c r="AV11" s="96">
        <f t="shared" si="1"/>
        <v>6.5909090909090908</v>
      </c>
      <c r="AW11" s="6">
        <v>5</v>
      </c>
      <c r="AX11" s="52" t="s">
        <v>99</v>
      </c>
    </row>
    <row r="12" spans="1:51" x14ac:dyDescent="0.2">
      <c r="A12" s="3">
        <v>6</v>
      </c>
      <c r="B12" s="24" t="s">
        <v>101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/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/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/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f t="shared" si="0"/>
        <v>41</v>
      </c>
      <c r="AV12" s="4">
        <f t="shared" si="1"/>
        <v>9.3181818181818183</v>
      </c>
      <c r="AW12" s="3">
        <v>6</v>
      </c>
      <c r="AX12" s="24" t="s">
        <v>101</v>
      </c>
    </row>
    <row r="13" spans="1:51" x14ac:dyDescent="0.2">
      <c r="A13" s="3"/>
      <c r="B13" s="24" t="s">
        <v>102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/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/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f t="shared" si="0"/>
        <v>41</v>
      </c>
      <c r="AV13" s="4">
        <f t="shared" si="1"/>
        <v>9.3181818181818183</v>
      </c>
      <c r="AW13" s="3"/>
      <c r="AX13" s="24" t="s">
        <v>102</v>
      </c>
    </row>
    <row r="14" spans="1:51" x14ac:dyDescent="0.2">
      <c r="A14" s="2">
        <v>7</v>
      </c>
      <c r="B14" s="23" t="s">
        <v>103</v>
      </c>
      <c r="C14" s="63">
        <v>1</v>
      </c>
      <c r="D14" s="66">
        <v>1</v>
      </c>
      <c r="E14" s="63">
        <v>1</v>
      </c>
      <c r="F14" s="66">
        <v>1</v>
      </c>
      <c r="G14" s="25">
        <v>1</v>
      </c>
      <c r="H14" s="25"/>
      <c r="I14" s="25"/>
      <c r="J14" s="25"/>
      <c r="K14" s="66">
        <v>1</v>
      </c>
      <c r="L14" s="25"/>
      <c r="M14" s="66">
        <v>1</v>
      </c>
      <c r="N14" s="25">
        <v>1</v>
      </c>
      <c r="O14" s="25">
        <v>1</v>
      </c>
      <c r="P14" s="66">
        <v>1</v>
      </c>
      <c r="Q14" s="66">
        <v>1</v>
      </c>
      <c r="R14" s="25">
        <v>1</v>
      </c>
      <c r="S14" s="66">
        <v>1</v>
      </c>
      <c r="T14" s="66">
        <v>1</v>
      </c>
      <c r="U14" s="66">
        <v>1</v>
      </c>
      <c r="V14" s="25">
        <v>1</v>
      </c>
      <c r="W14" s="25">
        <v>1</v>
      </c>
      <c r="X14" s="25">
        <v>1</v>
      </c>
      <c r="Y14" s="25">
        <v>1</v>
      </c>
      <c r="Z14" s="66">
        <v>1</v>
      </c>
      <c r="AA14" s="25">
        <v>1</v>
      </c>
      <c r="AB14" s="25">
        <v>1</v>
      </c>
      <c r="AC14" s="25"/>
      <c r="AD14" s="66">
        <v>1</v>
      </c>
      <c r="AE14" s="25">
        <v>1</v>
      </c>
      <c r="AF14" s="25">
        <v>1</v>
      </c>
      <c r="AG14" s="25"/>
      <c r="AH14" s="25">
        <v>1</v>
      </c>
      <c r="AI14" s="25">
        <v>1</v>
      </c>
      <c r="AJ14" s="25"/>
      <c r="AK14" s="25">
        <v>1</v>
      </c>
      <c r="AL14" s="25">
        <v>1</v>
      </c>
      <c r="AM14" s="25">
        <v>1</v>
      </c>
      <c r="AN14" s="25">
        <v>1</v>
      </c>
      <c r="AO14" s="25">
        <v>1</v>
      </c>
      <c r="AP14" s="25"/>
      <c r="AQ14" s="25">
        <v>1</v>
      </c>
      <c r="AR14" s="25">
        <v>1</v>
      </c>
      <c r="AS14" s="25">
        <v>1</v>
      </c>
      <c r="AT14" s="25">
        <v>1</v>
      </c>
      <c r="AU14" s="63">
        <f t="shared" si="0"/>
        <v>36</v>
      </c>
      <c r="AV14" s="96">
        <f t="shared" si="1"/>
        <v>8.1818181818181817</v>
      </c>
      <c r="AW14" s="2">
        <v>7</v>
      </c>
      <c r="AX14" s="23" t="s">
        <v>103</v>
      </c>
    </row>
    <row r="15" spans="1:51" x14ac:dyDescent="0.2">
      <c r="A15" s="2"/>
      <c r="B15" s="23" t="s">
        <v>104</v>
      </c>
      <c r="C15" s="63">
        <v>1</v>
      </c>
      <c r="D15" s="66">
        <v>1</v>
      </c>
      <c r="E15" s="63">
        <v>1</v>
      </c>
      <c r="F15" s="66">
        <v>1</v>
      </c>
      <c r="G15" s="25">
        <v>1</v>
      </c>
      <c r="H15" s="25"/>
      <c r="I15" s="25"/>
      <c r="J15" s="25"/>
      <c r="K15" s="66">
        <v>1</v>
      </c>
      <c r="L15" s="25"/>
      <c r="M15" s="66">
        <v>1</v>
      </c>
      <c r="N15" s="25">
        <v>1</v>
      </c>
      <c r="O15" s="25">
        <v>1</v>
      </c>
      <c r="P15" s="66">
        <v>1</v>
      </c>
      <c r="Q15" s="66">
        <v>1</v>
      </c>
      <c r="R15" s="25">
        <v>1</v>
      </c>
      <c r="S15" s="66">
        <v>1</v>
      </c>
      <c r="T15" s="66">
        <v>1</v>
      </c>
      <c r="U15" s="66">
        <v>1</v>
      </c>
      <c r="V15" s="25">
        <v>1</v>
      </c>
      <c r="W15" s="25">
        <v>1</v>
      </c>
      <c r="X15" s="25">
        <v>1</v>
      </c>
      <c r="Y15" s="25">
        <v>1</v>
      </c>
      <c r="Z15" s="66">
        <v>1</v>
      </c>
      <c r="AA15" s="25">
        <v>1</v>
      </c>
      <c r="AB15" s="25">
        <v>1</v>
      </c>
      <c r="AC15" s="25"/>
      <c r="AD15" s="66">
        <v>1</v>
      </c>
      <c r="AE15" s="97">
        <v>1</v>
      </c>
      <c r="AF15" s="98">
        <v>1</v>
      </c>
      <c r="AG15" s="25"/>
      <c r="AH15" s="97">
        <v>1</v>
      </c>
      <c r="AI15" s="98">
        <v>1</v>
      </c>
      <c r="AJ15" s="25"/>
      <c r="AK15" s="25">
        <v>1</v>
      </c>
      <c r="AL15" s="25">
        <v>1</v>
      </c>
      <c r="AM15" s="25">
        <v>1</v>
      </c>
      <c r="AN15" s="25">
        <v>1</v>
      </c>
      <c r="AO15" s="25">
        <v>1</v>
      </c>
      <c r="AP15" s="25"/>
      <c r="AQ15" s="25">
        <v>1</v>
      </c>
      <c r="AR15" s="25">
        <v>1</v>
      </c>
      <c r="AS15" s="25">
        <v>1</v>
      </c>
      <c r="AT15" s="25">
        <v>1</v>
      </c>
      <c r="AU15" s="63">
        <f t="shared" si="0"/>
        <v>36</v>
      </c>
      <c r="AV15" s="96">
        <f t="shared" si="1"/>
        <v>8.1818181818181817</v>
      </c>
      <c r="AW15" s="2"/>
      <c r="AX15" s="23" t="s">
        <v>104</v>
      </c>
    </row>
    <row r="16" spans="1:51" x14ac:dyDescent="0.2">
      <c r="A16" s="6"/>
      <c r="B16" s="52" t="s">
        <v>105</v>
      </c>
      <c r="C16" s="25">
        <v>1</v>
      </c>
      <c r="D16" s="66">
        <v>1</v>
      </c>
      <c r="E16" s="63">
        <v>1</v>
      </c>
      <c r="F16" s="66">
        <v>1</v>
      </c>
      <c r="G16" s="25">
        <v>1</v>
      </c>
      <c r="H16" s="25"/>
      <c r="I16" s="25"/>
      <c r="J16" s="25"/>
      <c r="K16" s="66">
        <v>1</v>
      </c>
      <c r="L16" s="25"/>
      <c r="M16" s="66">
        <v>1</v>
      </c>
      <c r="N16" s="25">
        <v>1</v>
      </c>
      <c r="O16" s="25">
        <v>1</v>
      </c>
      <c r="P16" s="66">
        <v>1</v>
      </c>
      <c r="Q16" s="66">
        <v>1</v>
      </c>
      <c r="R16" s="25">
        <v>1</v>
      </c>
      <c r="S16" s="66">
        <v>1</v>
      </c>
      <c r="T16" s="66">
        <v>1</v>
      </c>
      <c r="U16" s="66">
        <v>1</v>
      </c>
      <c r="V16" s="25">
        <v>1</v>
      </c>
      <c r="W16" s="25">
        <v>1</v>
      </c>
      <c r="X16" s="25">
        <v>1</v>
      </c>
      <c r="Y16" s="25">
        <v>1</v>
      </c>
      <c r="Z16" s="66">
        <v>1</v>
      </c>
      <c r="AA16" s="25">
        <v>1</v>
      </c>
      <c r="AB16" s="25">
        <v>1</v>
      </c>
      <c r="AC16" s="25"/>
      <c r="AD16" s="66">
        <v>1</v>
      </c>
      <c r="AE16" s="97">
        <v>1</v>
      </c>
      <c r="AF16" s="98">
        <v>1</v>
      </c>
      <c r="AG16" s="25"/>
      <c r="AH16" s="97">
        <v>1</v>
      </c>
      <c r="AI16" s="98">
        <v>1</v>
      </c>
      <c r="AJ16" s="25"/>
      <c r="AK16" s="25">
        <v>1</v>
      </c>
      <c r="AL16" s="25">
        <v>1</v>
      </c>
      <c r="AM16" s="25">
        <v>1</v>
      </c>
      <c r="AN16" s="25">
        <v>1</v>
      </c>
      <c r="AO16" s="25">
        <v>1</v>
      </c>
      <c r="AP16" s="25"/>
      <c r="AQ16" s="25">
        <v>1</v>
      </c>
      <c r="AR16" s="25">
        <v>1</v>
      </c>
      <c r="AS16" s="25">
        <v>1</v>
      </c>
      <c r="AT16" s="25">
        <v>1</v>
      </c>
      <c r="AU16" s="63">
        <f t="shared" si="0"/>
        <v>36</v>
      </c>
      <c r="AV16" s="96">
        <f t="shared" si="1"/>
        <v>8.1818181818181817</v>
      </c>
      <c r="AW16" s="6"/>
      <c r="AX16" s="52" t="s">
        <v>105</v>
      </c>
    </row>
    <row r="17" spans="1:51" x14ac:dyDescent="0.2">
      <c r="A17" s="3">
        <v>8</v>
      </c>
      <c r="B17" s="24" t="s">
        <v>106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66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66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66">
        <v>1</v>
      </c>
      <c r="AG17" s="4">
        <v>1</v>
      </c>
      <c r="AH17" s="4">
        <v>1</v>
      </c>
      <c r="AI17" s="66">
        <v>1</v>
      </c>
      <c r="AJ17" s="4"/>
      <c r="AK17" s="4"/>
      <c r="AL17" s="4"/>
      <c r="AM17" s="66">
        <v>1</v>
      </c>
      <c r="AN17" s="4"/>
      <c r="AO17" s="66">
        <v>1</v>
      </c>
      <c r="AP17" s="4"/>
      <c r="AQ17" s="66">
        <v>1</v>
      </c>
      <c r="AR17" s="66">
        <v>1</v>
      </c>
      <c r="AS17" s="4">
        <v>1</v>
      </c>
      <c r="AT17" s="4">
        <v>1</v>
      </c>
      <c r="AU17" s="4">
        <f t="shared" si="0"/>
        <v>39</v>
      </c>
      <c r="AV17" s="4">
        <f t="shared" si="1"/>
        <v>8.8636363636363633</v>
      </c>
      <c r="AW17" s="3">
        <v>8</v>
      </c>
      <c r="AX17" s="24" t="s">
        <v>106</v>
      </c>
    </row>
    <row r="18" spans="1:51" x14ac:dyDescent="0.2">
      <c r="A18" s="3"/>
      <c r="B18" s="24" t="s">
        <v>107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66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66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66">
        <v>1</v>
      </c>
      <c r="AG18" s="4">
        <v>1</v>
      </c>
      <c r="AH18" s="4">
        <v>1</v>
      </c>
      <c r="AI18" s="66">
        <v>1</v>
      </c>
      <c r="AJ18" s="4"/>
      <c r="AK18" s="4"/>
      <c r="AL18" s="4"/>
      <c r="AM18" s="66">
        <v>1</v>
      </c>
      <c r="AN18" s="4"/>
      <c r="AO18" s="66">
        <v>1</v>
      </c>
      <c r="AP18" s="4"/>
      <c r="AQ18" s="66">
        <v>1</v>
      </c>
      <c r="AR18" s="66">
        <v>1</v>
      </c>
      <c r="AS18" s="4">
        <v>1</v>
      </c>
      <c r="AT18" s="4">
        <v>1</v>
      </c>
      <c r="AU18" s="4">
        <f t="shared" si="0"/>
        <v>39</v>
      </c>
      <c r="AV18" s="4">
        <f t="shared" si="1"/>
        <v>8.8636363636363633</v>
      </c>
      <c r="AW18" s="3"/>
      <c r="AX18" s="24" t="s">
        <v>107</v>
      </c>
    </row>
    <row r="19" spans="1:51" x14ac:dyDescent="0.2">
      <c r="A19" s="3"/>
      <c r="B19" s="24" t="s">
        <v>108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66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66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66">
        <v>1</v>
      </c>
      <c r="AG19" s="4">
        <v>1</v>
      </c>
      <c r="AH19" s="4">
        <v>1</v>
      </c>
      <c r="AI19" s="66">
        <v>1</v>
      </c>
      <c r="AJ19" s="4"/>
      <c r="AK19" s="4"/>
      <c r="AL19" s="4"/>
      <c r="AM19" s="66">
        <v>1</v>
      </c>
      <c r="AN19" s="4"/>
      <c r="AO19" s="66">
        <v>1</v>
      </c>
      <c r="AP19" s="4"/>
      <c r="AQ19" s="66">
        <v>1</v>
      </c>
      <c r="AR19" s="66">
        <v>1</v>
      </c>
      <c r="AS19" s="4">
        <v>1</v>
      </c>
      <c r="AT19" s="4">
        <v>1</v>
      </c>
      <c r="AU19" s="4">
        <f t="shared" si="0"/>
        <v>39</v>
      </c>
      <c r="AV19" s="4">
        <f t="shared" si="1"/>
        <v>8.8636363636363633</v>
      </c>
      <c r="AW19" s="3"/>
      <c r="AX19" s="24" t="s">
        <v>108</v>
      </c>
    </row>
    <row r="20" spans="1:51" x14ac:dyDescent="0.2">
      <c r="A20" s="2">
        <v>9</v>
      </c>
      <c r="B20" s="23" t="s">
        <v>110</v>
      </c>
      <c r="C20" s="63">
        <v>1</v>
      </c>
      <c r="D20" s="63">
        <v>1</v>
      </c>
      <c r="E20" s="63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25">
        <v>1</v>
      </c>
      <c r="AE20" s="25">
        <v>1</v>
      </c>
      <c r="AF20" s="25">
        <v>1</v>
      </c>
      <c r="AG20" s="25">
        <v>1</v>
      </c>
      <c r="AH20" s="25">
        <v>1</v>
      </c>
      <c r="AI20" s="25">
        <v>1</v>
      </c>
      <c r="AJ20" s="25">
        <v>1</v>
      </c>
      <c r="AK20" s="25">
        <v>1</v>
      </c>
      <c r="AL20" s="25">
        <v>1</v>
      </c>
      <c r="AM20" s="25">
        <v>1</v>
      </c>
      <c r="AN20" s="25">
        <v>1</v>
      </c>
      <c r="AO20" s="25">
        <v>1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 s="63">
        <f t="shared" si="0"/>
        <v>44</v>
      </c>
      <c r="AV20" s="96">
        <f t="shared" si="1"/>
        <v>10</v>
      </c>
      <c r="AW20" s="2">
        <v>9</v>
      </c>
      <c r="AX20" s="23" t="s">
        <v>110</v>
      </c>
    </row>
    <row r="21" spans="1:51" x14ac:dyDescent="0.2">
      <c r="A21" s="6"/>
      <c r="B21" s="52" t="s">
        <v>184</v>
      </c>
      <c r="C21" s="25">
        <v>1</v>
      </c>
      <c r="D21" s="63">
        <v>1</v>
      </c>
      <c r="E21" s="63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63">
        <f t="shared" si="0"/>
        <v>44</v>
      </c>
      <c r="AV21" s="96">
        <f t="shared" si="1"/>
        <v>10</v>
      </c>
      <c r="AW21" s="6"/>
      <c r="AX21" s="52" t="s">
        <v>184</v>
      </c>
    </row>
    <row r="22" spans="1:51" x14ac:dyDescent="0.2">
      <c r="A22" s="3">
        <v>10</v>
      </c>
      <c r="B22" s="24" t="s">
        <v>111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66">
        <v>1</v>
      </c>
      <c r="N22" s="4">
        <v>1</v>
      </c>
      <c r="O22" s="4">
        <v>1</v>
      </c>
      <c r="P22" s="66">
        <v>1</v>
      </c>
      <c r="Q22" s="66">
        <v>1</v>
      </c>
      <c r="R22" s="4">
        <v>1</v>
      </c>
      <c r="S22" s="4">
        <v>1</v>
      </c>
      <c r="T22" s="66">
        <v>1</v>
      </c>
      <c r="U22" s="4">
        <v>1</v>
      </c>
      <c r="V22" s="4">
        <v>1</v>
      </c>
      <c r="W22" s="66">
        <v>1</v>
      </c>
      <c r="X22" s="66">
        <v>1</v>
      </c>
      <c r="Y22" s="4">
        <v>1</v>
      </c>
      <c r="Z22" s="4">
        <v>1</v>
      </c>
      <c r="AA22" s="4">
        <v>1</v>
      </c>
      <c r="AB22" s="66">
        <v>1</v>
      </c>
      <c r="AC22" s="66">
        <v>1</v>
      </c>
      <c r="AD22" s="4">
        <v>1</v>
      </c>
      <c r="AE22" s="66">
        <v>1</v>
      </c>
      <c r="AF22" s="4">
        <v>1</v>
      </c>
      <c r="AG22" s="4">
        <v>1</v>
      </c>
      <c r="AH22" s="4">
        <v>1</v>
      </c>
      <c r="AI22" s="66">
        <v>1</v>
      </c>
      <c r="AJ22" s="4">
        <v>1</v>
      </c>
      <c r="AK22" s="66">
        <v>1</v>
      </c>
      <c r="AL22" s="66">
        <v>1</v>
      </c>
      <c r="AM22" s="4">
        <v>1</v>
      </c>
      <c r="AN22" s="4">
        <v>1</v>
      </c>
      <c r="AO22" s="4">
        <v>1</v>
      </c>
      <c r="AP22" s="4">
        <v>1</v>
      </c>
      <c r="AQ22" s="66">
        <v>1</v>
      </c>
      <c r="AR22" s="66">
        <v>1</v>
      </c>
      <c r="AS22" s="4">
        <v>1</v>
      </c>
      <c r="AT22" s="4"/>
      <c r="AU22" s="4">
        <f t="shared" si="0"/>
        <v>43</v>
      </c>
      <c r="AV22" s="4">
        <f t="shared" si="1"/>
        <v>9.7727272727272734</v>
      </c>
      <c r="AW22" s="3">
        <v>10</v>
      </c>
      <c r="AX22" s="24" t="s">
        <v>111</v>
      </c>
    </row>
    <row r="23" spans="1:51" x14ac:dyDescent="0.2">
      <c r="A23" s="3"/>
      <c r="B23" s="24" t="s">
        <v>112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66">
        <v>1</v>
      </c>
      <c r="N23" s="4">
        <v>1</v>
      </c>
      <c r="O23" s="4">
        <v>1</v>
      </c>
      <c r="P23" s="66">
        <v>1</v>
      </c>
      <c r="Q23" s="66">
        <v>1</v>
      </c>
      <c r="R23" s="4">
        <v>1</v>
      </c>
      <c r="S23" s="4">
        <v>1</v>
      </c>
      <c r="T23" s="66">
        <v>1</v>
      </c>
      <c r="U23" s="4">
        <v>1</v>
      </c>
      <c r="V23" s="4">
        <v>1</v>
      </c>
      <c r="W23" s="66">
        <v>1</v>
      </c>
      <c r="X23" s="66">
        <v>1</v>
      </c>
      <c r="Y23" s="4">
        <v>1</v>
      </c>
      <c r="Z23" s="4">
        <v>1</v>
      </c>
      <c r="AA23" s="4">
        <v>1</v>
      </c>
      <c r="AB23" s="66">
        <v>1</v>
      </c>
      <c r="AC23" s="66">
        <v>1</v>
      </c>
      <c r="AD23" s="4">
        <v>1</v>
      </c>
      <c r="AE23" s="66">
        <v>1</v>
      </c>
      <c r="AF23" s="4">
        <v>1</v>
      </c>
      <c r="AG23" s="4">
        <v>1</v>
      </c>
      <c r="AH23" s="4">
        <v>1</v>
      </c>
      <c r="AI23" s="66">
        <v>1</v>
      </c>
      <c r="AJ23" s="4">
        <v>1</v>
      </c>
      <c r="AK23" s="66">
        <v>1</v>
      </c>
      <c r="AL23" s="66">
        <v>1</v>
      </c>
      <c r="AM23" s="4">
        <v>1</v>
      </c>
      <c r="AN23" s="4">
        <v>1</v>
      </c>
      <c r="AO23" s="4">
        <v>1</v>
      </c>
      <c r="AP23" s="4">
        <v>1</v>
      </c>
      <c r="AQ23" s="66">
        <v>1</v>
      </c>
      <c r="AR23" s="66">
        <v>1</v>
      </c>
      <c r="AS23" s="4">
        <v>1</v>
      </c>
      <c r="AT23" s="4"/>
      <c r="AU23" s="4">
        <f t="shared" si="0"/>
        <v>43</v>
      </c>
      <c r="AV23" s="4">
        <f t="shared" si="1"/>
        <v>9.7727272727272734</v>
      </c>
      <c r="AW23" s="3"/>
      <c r="AX23" s="24" t="s">
        <v>112</v>
      </c>
    </row>
    <row r="24" spans="1:51" x14ac:dyDescent="0.2">
      <c r="A24" s="2">
        <v>11</v>
      </c>
      <c r="B24" s="23" t="s">
        <v>113</v>
      </c>
      <c r="C24" s="63">
        <v>1</v>
      </c>
      <c r="D24" s="66">
        <v>1</v>
      </c>
      <c r="E24" s="63">
        <v>1</v>
      </c>
      <c r="F24" s="66">
        <v>1</v>
      </c>
      <c r="G24" s="25">
        <v>1</v>
      </c>
      <c r="H24" s="25">
        <v>1</v>
      </c>
      <c r="I24" s="66">
        <v>1</v>
      </c>
      <c r="J24" s="66">
        <v>1</v>
      </c>
      <c r="K24" s="66">
        <v>1</v>
      </c>
      <c r="L24" s="25">
        <v>1</v>
      </c>
      <c r="M24" s="25">
        <v>1</v>
      </c>
      <c r="N24" s="25">
        <v>1</v>
      </c>
      <c r="O24" s="66">
        <v>1</v>
      </c>
      <c r="P24" s="25">
        <v>1</v>
      </c>
      <c r="Q24" s="25">
        <v>1</v>
      </c>
      <c r="R24" s="66">
        <v>1</v>
      </c>
      <c r="S24" s="25">
        <v>1</v>
      </c>
      <c r="T24" s="66">
        <v>1</v>
      </c>
      <c r="U24" s="66">
        <v>1</v>
      </c>
      <c r="V24" s="66">
        <v>1</v>
      </c>
      <c r="W24" s="25">
        <v>1</v>
      </c>
      <c r="X24" s="66">
        <v>1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25">
        <v>1</v>
      </c>
      <c r="AE24" s="25">
        <v>1</v>
      </c>
      <c r="AF24" s="66">
        <v>1</v>
      </c>
      <c r="AG24" s="66">
        <v>1</v>
      </c>
      <c r="AH24" s="25">
        <v>1</v>
      </c>
      <c r="AI24" s="66">
        <v>1</v>
      </c>
      <c r="AJ24" s="25">
        <v>1</v>
      </c>
      <c r="AK24" s="25">
        <v>1</v>
      </c>
      <c r="AL24" s="66">
        <v>1</v>
      </c>
      <c r="AM24" s="66">
        <v>1</v>
      </c>
      <c r="AN24" s="66">
        <v>1</v>
      </c>
      <c r="AO24" s="66">
        <v>1</v>
      </c>
      <c r="AP24" s="66">
        <v>1</v>
      </c>
      <c r="AQ24" s="66">
        <v>1</v>
      </c>
      <c r="AR24" s="66">
        <v>1</v>
      </c>
      <c r="AS24" s="25">
        <v>1</v>
      </c>
      <c r="AT24" s="66">
        <v>1</v>
      </c>
      <c r="AU24" s="63">
        <f t="shared" si="0"/>
        <v>44</v>
      </c>
      <c r="AV24" s="99">
        <f t="shared" si="1"/>
        <v>10</v>
      </c>
      <c r="AW24" s="100">
        <v>11</v>
      </c>
      <c r="AX24" s="101" t="s">
        <v>113</v>
      </c>
      <c r="AY24">
        <v>22</v>
      </c>
    </row>
    <row r="25" spans="1:51" x14ac:dyDescent="0.2">
      <c r="A25" s="2"/>
      <c r="B25" s="23" t="s">
        <v>114</v>
      </c>
      <c r="C25" s="63">
        <v>1</v>
      </c>
      <c r="D25" s="66">
        <v>1</v>
      </c>
      <c r="E25" s="63">
        <v>1</v>
      </c>
      <c r="F25" s="66">
        <v>1</v>
      </c>
      <c r="G25" s="25">
        <v>1</v>
      </c>
      <c r="H25" s="25">
        <v>1</v>
      </c>
      <c r="I25" s="66">
        <v>1</v>
      </c>
      <c r="J25" s="66">
        <v>1</v>
      </c>
      <c r="K25" s="66">
        <v>1</v>
      </c>
      <c r="L25" s="25">
        <v>1</v>
      </c>
      <c r="M25" s="25">
        <v>1</v>
      </c>
      <c r="N25" s="25">
        <v>1</v>
      </c>
      <c r="O25" s="66">
        <v>1</v>
      </c>
      <c r="P25" s="25">
        <v>1</v>
      </c>
      <c r="Q25" s="25">
        <v>1</v>
      </c>
      <c r="R25" s="66">
        <v>1</v>
      </c>
      <c r="S25" s="25">
        <v>1</v>
      </c>
      <c r="T25" s="66">
        <v>1</v>
      </c>
      <c r="U25" s="66">
        <v>1</v>
      </c>
      <c r="V25" s="66">
        <v>1</v>
      </c>
      <c r="W25" s="25">
        <v>1</v>
      </c>
      <c r="X25" s="66">
        <v>1</v>
      </c>
      <c r="Y25" s="25">
        <v>1</v>
      </c>
      <c r="Z25" s="25">
        <v>1</v>
      </c>
      <c r="AA25" s="25">
        <v>1</v>
      </c>
      <c r="AB25" s="25">
        <v>1</v>
      </c>
      <c r="AC25" s="25">
        <v>1</v>
      </c>
      <c r="AD25" s="25">
        <v>1</v>
      </c>
      <c r="AE25" s="25">
        <v>1</v>
      </c>
      <c r="AF25" s="66">
        <v>1</v>
      </c>
      <c r="AG25" s="66">
        <v>1</v>
      </c>
      <c r="AH25" s="25">
        <v>1</v>
      </c>
      <c r="AI25" s="66">
        <v>1</v>
      </c>
      <c r="AJ25" s="25">
        <v>1</v>
      </c>
      <c r="AK25" s="25">
        <v>1</v>
      </c>
      <c r="AL25" s="66">
        <v>1</v>
      </c>
      <c r="AM25" s="66">
        <v>1</v>
      </c>
      <c r="AN25" s="66">
        <v>1</v>
      </c>
      <c r="AO25" s="66">
        <v>1</v>
      </c>
      <c r="AP25" s="66">
        <v>1</v>
      </c>
      <c r="AQ25" s="66">
        <v>1</v>
      </c>
      <c r="AR25" s="66">
        <v>1</v>
      </c>
      <c r="AS25" s="25">
        <v>1</v>
      </c>
      <c r="AT25" s="66">
        <v>1</v>
      </c>
      <c r="AU25" s="63">
        <f t="shared" si="0"/>
        <v>44</v>
      </c>
      <c r="AV25" s="99">
        <f t="shared" si="1"/>
        <v>10</v>
      </c>
      <c r="AW25" s="100"/>
      <c r="AX25" s="101" t="s">
        <v>114</v>
      </c>
    </row>
    <row r="26" spans="1:51" x14ac:dyDescent="0.2">
      <c r="A26" s="2"/>
      <c r="B26" s="23" t="s">
        <v>115</v>
      </c>
      <c r="C26" s="63">
        <v>1</v>
      </c>
      <c r="D26" s="66">
        <v>1</v>
      </c>
      <c r="E26" s="63">
        <v>1</v>
      </c>
      <c r="F26" s="66">
        <v>1</v>
      </c>
      <c r="G26" s="25">
        <v>1</v>
      </c>
      <c r="H26" s="25">
        <v>1</v>
      </c>
      <c r="I26" s="66">
        <v>1</v>
      </c>
      <c r="J26" s="66">
        <v>1</v>
      </c>
      <c r="K26" s="66">
        <v>1</v>
      </c>
      <c r="L26" s="25">
        <v>1</v>
      </c>
      <c r="M26" s="25">
        <v>1</v>
      </c>
      <c r="N26" s="25">
        <v>1</v>
      </c>
      <c r="O26" s="66">
        <v>1</v>
      </c>
      <c r="P26" s="25">
        <v>1</v>
      </c>
      <c r="Q26" s="25">
        <v>1</v>
      </c>
      <c r="R26" s="66">
        <v>1</v>
      </c>
      <c r="S26" s="25">
        <v>1</v>
      </c>
      <c r="T26" s="66">
        <v>1</v>
      </c>
      <c r="U26" s="66">
        <v>1</v>
      </c>
      <c r="V26" s="66">
        <v>1</v>
      </c>
      <c r="W26" s="25">
        <v>1</v>
      </c>
      <c r="X26" s="66">
        <v>1</v>
      </c>
      <c r="Y26" s="25">
        <v>1</v>
      </c>
      <c r="Z26" s="25">
        <v>1</v>
      </c>
      <c r="AA26" s="25">
        <v>1</v>
      </c>
      <c r="AB26" s="25">
        <v>1</v>
      </c>
      <c r="AC26" s="25">
        <v>1</v>
      </c>
      <c r="AD26" s="25">
        <v>1</v>
      </c>
      <c r="AE26" s="25">
        <v>1</v>
      </c>
      <c r="AF26" s="66">
        <v>1</v>
      </c>
      <c r="AG26" s="66">
        <v>1</v>
      </c>
      <c r="AH26" s="25">
        <v>1</v>
      </c>
      <c r="AI26" s="66">
        <v>1</v>
      </c>
      <c r="AJ26" s="25">
        <v>1</v>
      </c>
      <c r="AK26" s="25">
        <v>1</v>
      </c>
      <c r="AL26" s="66">
        <v>1</v>
      </c>
      <c r="AM26" s="66">
        <v>1</v>
      </c>
      <c r="AN26" s="66">
        <v>1</v>
      </c>
      <c r="AO26" s="66">
        <v>1</v>
      </c>
      <c r="AP26" s="66">
        <v>1</v>
      </c>
      <c r="AQ26" s="66">
        <v>1</v>
      </c>
      <c r="AR26" s="66">
        <v>1</v>
      </c>
      <c r="AS26" s="25">
        <v>1</v>
      </c>
      <c r="AT26" s="66">
        <v>1</v>
      </c>
      <c r="AU26" s="63">
        <f t="shared" si="0"/>
        <v>44</v>
      </c>
      <c r="AV26" s="99">
        <f t="shared" si="1"/>
        <v>10</v>
      </c>
      <c r="AW26" s="100"/>
      <c r="AX26" s="101" t="s">
        <v>115</v>
      </c>
    </row>
    <row r="27" spans="1:51" x14ac:dyDescent="0.2">
      <c r="A27" s="3">
        <v>12</v>
      </c>
      <c r="B27" s="24" t="s">
        <v>118</v>
      </c>
      <c r="C27" s="4">
        <v>1</v>
      </c>
      <c r="D27" s="4">
        <v>1</v>
      </c>
      <c r="E27" s="66">
        <v>1</v>
      </c>
      <c r="F27" s="4">
        <v>1</v>
      </c>
      <c r="G27" s="4">
        <v>1</v>
      </c>
      <c r="H27" s="66">
        <v>1</v>
      </c>
      <c r="I27" s="4">
        <v>1</v>
      </c>
      <c r="J27" s="4">
        <v>1</v>
      </c>
      <c r="K27" s="66">
        <v>1</v>
      </c>
      <c r="L27" s="4">
        <v>1</v>
      </c>
      <c r="M27" s="66">
        <v>1</v>
      </c>
      <c r="N27" s="4">
        <v>1</v>
      </c>
      <c r="O27" s="4">
        <v>1</v>
      </c>
      <c r="P27" s="66">
        <v>1</v>
      </c>
      <c r="Q27" s="4">
        <v>1</v>
      </c>
      <c r="R27" s="4">
        <v>1</v>
      </c>
      <c r="S27" s="4">
        <v>1</v>
      </c>
      <c r="T27" s="66">
        <v>1</v>
      </c>
      <c r="U27" s="4">
        <v>1</v>
      </c>
      <c r="V27" s="4">
        <v>1</v>
      </c>
      <c r="W27" s="66">
        <v>1</v>
      </c>
      <c r="X27" s="4">
        <v>1</v>
      </c>
      <c r="Y27" s="4">
        <v>1</v>
      </c>
      <c r="Z27" s="4">
        <v>1</v>
      </c>
      <c r="AA27" s="4">
        <v>1</v>
      </c>
      <c r="AB27" s="66">
        <v>1</v>
      </c>
      <c r="AC27" s="4">
        <v>1</v>
      </c>
      <c r="AD27" s="4">
        <v>1</v>
      </c>
      <c r="AE27" s="4">
        <v>1</v>
      </c>
      <c r="AF27" s="66">
        <v>1</v>
      </c>
      <c r="AG27" s="66">
        <v>1</v>
      </c>
      <c r="AH27" s="4">
        <v>1</v>
      </c>
      <c r="AI27" s="66">
        <v>1</v>
      </c>
      <c r="AJ27" s="66">
        <v>1</v>
      </c>
      <c r="AK27" s="4">
        <v>1</v>
      </c>
      <c r="AL27" s="66">
        <v>1</v>
      </c>
      <c r="AM27" s="4">
        <v>1</v>
      </c>
      <c r="AN27" s="4">
        <v>1</v>
      </c>
      <c r="AO27" s="66">
        <v>1</v>
      </c>
      <c r="AP27" s="4">
        <v>1</v>
      </c>
      <c r="AQ27" s="66">
        <v>1</v>
      </c>
      <c r="AR27" s="4">
        <v>1</v>
      </c>
      <c r="AS27" s="4">
        <v>1</v>
      </c>
      <c r="AT27" s="4">
        <v>1</v>
      </c>
      <c r="AU27" s="4">
        <f t="shared" si="0"/>
        <v>44</v>
      </c>
      <c r="AV27" s="99">
        <f t="shared" si="1"/>
        <v>10</v>
      </c>
      <c r="AW27" s="100">
        <v>12</v>
      </c>
      <c r="AX27" s="101" t="s">
        <v>118</v>
      </c>
      <c r="AY27">
        <v>15</v>
      </c>
    </row>
    <row r="28" spans="1:51" x14ac:dyDescent="0.2">
      <c r="A28" s="3"/>
      <c r="B28" s="24" t="s">
        <v>117</v>
      </c>
      <c r="C28" s="4">
        <v>1</v>
      </c>
      <c r="D28" s="4">
        <v>1</v>
      </c>
      <c r="E28" s="66">
        <v>1</v>
      </c>
      <c r="F28" s="4">
        <v>1</v>
      </c>
      <c r="G28" s="4">
        <v>1</v>
      </c>
      <c r="H28" s="66">
        <v>1</v>
      </c>
      <c r="I28" s="4">
        <v>1</v>
      </c>
      <c r="J28" s="4">
        <v>1</v>
      </c>
      <c r="K28" s="66">
        <v>1</v>
      </c>
      <c r="L28" s="4">
        <v>1</v>
      </c>
      <c r="M28" s="66">
        <v>1</v>
      </c>
      <c r="N28" s="4">
        <v>1</v>
      </c>
      <c r="O28" s="4">
        <v>1</v>
      </c>
      <c r="P28" s="66">
        <v>1</v>
      </c>
      <c r="Q28" s="4">
        <v>1</v>
      </c>
      <c r="R28" s="4">
        <v>1</v>
      </c>
      <c r="S28" s="4">
        <v>1</v>
      </c>
      <c r="T28" s="66">
        <v>1</v>
      </c>
      <c r="U28" s="4">
        <v>1</v>
      </c>
      <c r="V28" s="4">
        <v>1</v>
      </c>
      <c r="W28" s="66">
        <v>1</v>
      </c>
      <c r="X28" s="4">
        <v>1</v>
      </c>
      <c r="Y28" s="4">
        <v>1</v>
      </c>
      <c r="Z28" s="4">
        <v>1</v>
      </c>
      <c r="AA28" s="4">
        <v>1</v>
      </c>
      <c r="AB28" s="66">
        <v>1</v>
      </c>
      <c r="AC28" s="4">
        <v>1</v>
      </c>
      <c r="AD28" s="4">
        <v>1</v>
      </c>
      <c r="AE28" s="4">
        <v>1</v>
      </c>
      <c r="AF28" s="66">
        <v>1</v>
      </c>
      <c r="AG28" s="66">
        <v>1</v>
      </c>
      <c r="AH28" s="4">
        <v>1</v>
      </c>
      <c r="AI28" s="66">
        <v>1</v>
      </c>
      <c r="AJ28" s="66">
        <v>1</v>
      </c>
      <c r="AK28" s="4">
        <v>1</v>
      </c>
      <c r="AL28" s="66">
        <v>1</v>
      </c>
      <c r="AM28" s="4">
        <v>1</v>
      </c>
      <c r="AN28" s="4">
        <v>1</v>
      </c>
      <c r="AO28" s="66">
        <v>1</v>
      </c>
      <c r="AP28" s="4">
        <v>1</v>
      </c>
      <c r="AQ28" s="66">
        <v>1</v>
      </c>
      <c r="AR28" s="4">
        <v>1</v>
      </c>
      <c r="AS28" s="4">
        <v>1</v>
      </c>
      <c r="AT28" s="4">
        <v>1</v>
      </c>
      <c r="AU28" s="4">
        <f t="shared" si="0"/>
        <v>44</v>
      </c>
      <c r="AV28" s="99">
        <f t="shared" si="1"/>
        <v>10</v>
      </c>
      <c r="AW28" s="100"/>
      <c r="AX28" s="101" t="s">
        <v>117</v>
      </c>
    </row>
    <row r="29" spans="1:51" x14ac:dyDescent="0.2">
      <c r="A29" s="2">
        <v>13</v>
      </c>
      <c r="B29" s="23" t="s">
        <v>119</v>
      </c>
      <c r="C29" s="63">
        <v>1</v>
      </c>
      <c r="D29" s="63">
        <v>1</v>
      </c>
      <c r="E29" s="63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66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1</v>
      </c>
      <c r="W29" s="25">
        <v>1</v>
      </c>
      <c r="X29" s="66">
        <v>1</v>
      </c>
      <c r="Y29" s="25">
        <v>1</v>
      </c>
      <c r="Z29" s="66">
        <v>1</v>
      </c>
      <c r="AA29" s="25">
        <v>1</v>
      </c>
      <c r="AB29" s="25">
        <v>1</v>
      </c>
      <c r="AC29" s="25">
        <v>1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1</v>
      </c>
      <c r="AN29" s="25"/>
      <c r="AO29" s="25">
        <v>1</v>
      </c>
      <c r="AP29" s="25">
        <v>1</v>
      </c>
      <c r="AQ29" s="25">
        <v>1</v>
      </c>
      <c r="AR29" s="25">
        <v>1</v>
      </c>
      <c r="AS29" s="25">
        <v>1</v>
      </c>
      <c r="AT29" s="25">
        <v>1</v>
      </c>
      <c r="AU29" s="25">
        <f t="shared" si="0"/>
        <v>43</v>
      </c>
      <c r="AV29" s="96">
        <f t="shared" si="1"/>
        <v>9.7727272727272734</v>
      </c>
      <c r="AW29" s="2">
        <v>13</v>
      </c>
      <c r="AX29" s="23" t="s">
        <v>119</v>
      </c>
    </row>
    <row r="30" spans="1:51" x14ac:dyDescent="0.2">
      <c r="A30" s="6"/>
      <c r="B30" s="52" t="s">
        <v>116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66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66">
        <v>1</v>
      </c>
      <c r="Y30" s="25">
        <v>1</v>
      </c>
      <c r="Z30" s="66">
        <v>1</v>
      </c>
      <c r="AA30" s="25">
        <v>1</v>
      </c>
      <c r="AB30" s="25">
        <v>1</v>
      </c>
      <c r="AC30" s="25">
        <v>1</v>
      </c>
      <c r="AD30" s="25">
        <v>1</v>
      </c>
      <c r="AE30" s="25">
        <v>1</v>
      </c>
      <c r="AF30" s="25">
        <v>1</v>
      </c>
      <c r="AG30" s="25">
        <v>1</v>
      </c>
      <c r="AH30" s="25">
        <v>1</v>
      </c>
      <c r="AI30" s="25">
        <v>1</v>
      </c>
      <c r="AJ30" s="25">
        <v>1</v>
      </c>
      <c r="AK30" s="25">
        <v>1</v>
      </c>
      <c r="AL30" s="25">
        <v>1</v>
      </c>
      <c r="AM30" s="25">
        <v>1</v>
      </c>
      <c r="AN30" s="25"/>
      <c r="AO30" s="25">
        <v>1</v>
      </c>
      <c r="AP30" s="25">
        <v>1</v>
      </c>
      <c r="AQ30" s="25">
        <v>1</v>
      </c>
      <c r="AR30" s="25">
        <v>1</v>
      </c>
      <c r="AS30" s="25">
        <v>1</v>
      </c>
      <c r="AT30" s="25">
        <v>1</v>
      </c>
      <c r="AU30" s="25">
        <f t="shared" si="0"/>
        <v>43</v>
      </c>
      <c r="AV30" s="96">
        <f t="shared" si="1"/>
        <v>9.7727272727272734</v>
      </c>
      <c r="AW30" s="6"/>
      <c r="AX30" s="52" t="s">
        <v>116</v>
      </c>
    </row>
    <row r="31" spans="1:51" x14ac:dyDescent="0.2">
      <c r="A31" s="3">
        <v>14</v>
      </c>
      <c r="B31" s="24" t="s">
        <v>120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/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/>
      <c r="AO31" s="4">
        <v>1</v>
      </c>
      <c r="AP31" s="4">
        <v>1</v>
      </c>
      <c r="AQ31" s="66">
        <v>1</v>
      </c>
      <c r="AR31" s="66">
        <v>1</v>
      </c>
      <c r="AS31" s="4">
        <v>1</v>
      </c>
      <c r="AT31" s="4">
        <v>1</v>
      </c>
      <c r="AU31" s="4">
        <f t="shared" si="0"/>
        <v>42</v>
      </c>
      <c r="AV31" s="4">
        <f t="shared" si="1"/>
        <v>9.5454545454545467</v>
      </c>
      <c r="AW31" s="3">
        <v>14</v>
      </c>
      <c r="AX31" s="24" t="s">
        <v>120</v>
      </c>
    </row>
    <row r="32" spans="1:51" x14ac:dyDescent="0.2">
      <c r="A32" s="3"/>
      <c r="B32" s="24" t="s">
        <v>121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/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/>
      <c r="AO32" s="4">
        <v>1</v>
      </c>
      <c r="AP32" s="4">
        <v>1</v>
      </c>
      <c r="AQ32" s="66">
        <v>1</v>
      </c>
      <c r="AR32" s="66">
        <v>1</v>
      </c>
      <c r="AS32" s="4">
        <v>1</v>
      </c>
      <c r="AT32" s="4">
        <v>1</v>
      </c>
      <c r="AU32" s="4">
        <f t="shared" si="0"/>
        <v>42</v>
      </c>
      <c r="AV32" s="4">
        <f t="shared" si="1"/>
        <v>9.5454545454545467</v>
      </c>
      <c r="AW32" s="3"/>
      <c r="AX32" s="24" t="s">
        <v>121</v>
      </c>
    </row>
    <row r="33" spans="1:50" x14ac:dyDescent="0.2">
      <c r="A33" s="2">
        <v>15</v>
      </c>
      <c r="B33" s="23" t="s">
        <v>109</v>
      </c>
      <c r="C33" s="63">
        <v>1</v>
      </c>
      <c r="D33" s="63">
        <v>1</v>
      </c>
      <c r="E33" s="63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66">
        <v>1</v>
      </c>
      <c r="N33" s="25">
        <v>1</v>
      </c>
      <c r="O33" s="25">
        <v>1</v>
      </c>
      <c r="P33" s="25">
        <v>1</v>
      </c>
      <c r="Q33" s="66">
        <v>1</v>
      </c>
      <c r="R33" s="25"/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  <c r="Z33" s="25"/>
      <c r="AA33" s="25">
        <v>1</v>
      </c>
      <c r="AB33" s="25">
        <v>1</v>
      </c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66">
        <v>1</v>
      </c>
      <c r="AJ33" s="25">
        <v>1</v>
      </c>
      <c r="AK33" s="25">
        <v>1</v>
      </c>
      <c r="AL33" s="25">
        <v>1</v>
      </c>
      <c r="AM33" s="25">
        <v>1</v>
      </c>
      <c r="AN33" s="25">
        <v>1</v>
      </c>
      <c r="AO33" s="25">
        <v>1</v>
      </c>
      <c r="AP33" s="25">
        <v>1</v>
      </c>
      <c r="AQ33" s="25">
        <v>1</v>
      </c>
      <c r="AR33" s="25"/>
      <c r="AS33" s="25"/>
      <c r="AT33" s="25">
        <v>1</v>
      </c>
      <c r="AU33" s="63">
        <f t="shared" si="0"/>
        <v>40</v>
      </c>
      <c r="AV33" s="96">
        <f t="shared" si="1"/>
        <v>9.0909090909090899</v>
      </c>
      <c r="AW33" s="2">
        <v>15</v>
      </c>
      <c r="AX33" s="23" t="s">
        <v>109</v>
      </c>
    </row>
    <row r="34" spans="1:50" x14ac:dyDescent="0.2">
      <c r="A34" s="6"/>
      <c r="B34" s="52" t="s">
        <v>144</v>
      </c>
      <c r="C34" s="25">
        <v>1</v>
      </c>
      <c r="D34" s="63">
        <v>1</v>
      </c>
      <c r="E34" s="63">
        <v>1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66">
        <v>1</v>
      </c>
      <c r="N34" s="25">
        <v>1</v>
      </c>
      <c r="O34" s="25">
        <v>1</v>
      </c>
      <c r="P34" s="25">
        <v>1</v>
      </c>
      <c r="Q34" s="66">
        <v>1</v>
      </c>
      <c r="R34" s="25"/>
      <c r="S34" s="25">
        <v>1</v>
      </c>
      <c r="T34" s="25">
        <v>1</v>
      </c>
      <c r="U34" s="25">
        <v>1</v>
      </c>
      <c r="V34" s="25">
        <v>1</v>
      </c>
      <c r="W34" s="25">
        <v>1</v>
      </c>
      <c r="X34" s="25">
        <v>1</v>
      </c>
      <c r="Y34" s="25">
        <v>1</v>
      </c>
      <c r="Z34" s="25"/>
      <c r="AA34" s="25">
        <v>1</v>
      </c>
      <c r="AB34" s="25">
        <v>1</v>
      </c>
      <c r="AC34" s="25">
        <v>1</v>
      </c>
      <c r="AD34" s="25">
        <v>1</v>
      </c>
      <c r="AE34" s="25">
        <v>1</v>
      </c>
      <c r="AF34" s="25">
        <v>1</v>
      </c>
      <c r="AG34" s="25">
        <v>1</v>
      </c>
      <c r="AH34" s="25">
        <v>1</v>
      </c>
      <c r="AI34" s="66">
        <v>1</v>
      </c>
      <c r="AJ34" s="25">
        <v>1</v>
      </c>
      <c r="AK34" s="25">
        <v>1</v>
      </c>
      <c r="AL34" s="25">
        <v>1</v>
      </c>
      <c r="AM34" s="25">
        <v>1</v>
      </c>
      <c r="AN34" s="25">
        <v>1</v>
      </c>
      <c r="AO34" s="25">
        <v>1</v>
      </c>
      <c r="AP34" s="25">
        <v>1</v>
      </c>
      <c r="AQ34" s="25">
        <v>1</v>
      </c>
      <c r="AR34" s="25"/>
      <c r="AS34" s="25"/>
      <c r="AT34" s="25">
        <v>1</v>
      </c>
      <c r="AU34" s="63">
        <f t="shared" si="0"/>
        <v>40</v>
      </c>
      <c r="AV34" s="96">
        <f t="shared" si="1"/>
        <v>9.0909090909090899</v>
      </c>
      <c r="AW34" s="6"/>
      <c r="AX34" s="52" t="s">
        <v>144</v>
      </c>
    </row>
  </sheetData>
  <phoneticPr fontId="1" type="noConversion"/>
  <pageMargins left="0.5" right="0.5" top="0.55000000000000004" bottom="0.35" header="0.31" footer="0.3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/>
  </sheetViews>
  <sheetFormatPr baseColWidth="10" defaultColWidth="9.1640625" defaultRowHeight="15" x14ac:dyDescent="0.2"/>
  <cols>
    <col min="1" max="1" width="4.6640625" style="1" customWidth="1"/>
    <col min="2" max="2" width="10.6640625" style="1" customWidth="1"/>
    <col min="3" max="11" width="8.6640625" style="1" customWidth="1"/>
    <col min="12" max="20" width="7.83203125" style="1" customWidth="1"/>
    <col min="21" max="23" width="8.6640625" style="1" customWidth="1"/>
    <col min="24" max="24" width="8.6640625" style="45" customWidth="1"/>
    <col min="25" max="25" width="5.33203125" style="1" customWidth="1"/>
    <col min="26" max="26" width="10.6640625" style="1" customWidth="1"/>
    <col min="27" max="16384" width="9.1640625" style="1"/>
  </cols>
  <sheetData>
    <row r="1" spans="1:26" x14ac:dyDescent="0.2">
      <c r="A1" s="49"/>
      <c r="B1" s="49"/>
      <c r="C1" s="51" t="s">
        <v>143</v>
      </c>
      <c r="D1" s="49" t="s">
        <v>74</v>
      </c>
      <c r="E1" s="49" t="s">
        <v>30</v>
      </c>
      <c r="F1" s="49" t="s">
        <v>75</v>
      </c>
      <c r="G1" s="49" t="s">
        <v>76</v>
      </c>
      <c r="H1" s="49" t="s">
        <v>31</v>
      </c>
      <c r="I1" s="49" t="s">
        <v>32</v>
      </c>
      <c r="J1" s="49" t="s">
        <v>33</v>
      </c>
      <c r="K1" s="49" t="s">
        <v>34</v>
      </c>
      <c r="L1" s="49" t="s">
        <v>35</v>
      </c>
      <c r="M1" s="49" t="s">
        <v>36</v>
      </c>
      <c r="N1" s="49" t="s">
        <v>37</v>
      </c>
      <c r="O1" s="49" t="s">
        <v>38</v>
      </c>
      <c r="P1" s="49" t="s">
        <v>39</v>
      </c>
      <c r="Q1" s="49" t="s">
        <v>40</v>
      </c>
      <c r="R1" s="49" t="s">
        <v>41</v>
      </c>
      <c r="S1" s="49" t="s">
        <v>42</v>
      </c>
      <c r="T1" s="49" t="s">
        <v>43</v>
      </c>
      <c r="U1" s="115" t="s">
        <v>73</v>
      </c>
      <c r="V1" s="115"/>
      <c r="W1" s="49"/>
      <c r="X1" s="43"/>
      <c r="Y1" s="49"/>
      <c r="Z1" s="49"/>
    </row>
    <row r="2" spans="1:26" x14ac:dyDescent="0.2">
      <c r="A2" s="49" t="s">
        <v>29</v>
      </c>
      <c r="B2" s="49" t="s">
        <v>28</v>
      </c>
      <c r="C2" s="37">
        <v>42788</v>
      </c>
      <c r="D2" s="37">
        <v>42430</v>
      </c>
      <c r="E2" s="37">
        <v>42437</v>
      </c>
      <c r="F2" s="37">
        <v>42444</v>
      </c>
      <c r="G2" s="37">
        <v>42451</v>
      </c>
      <c r="H2" s="37">
        <v>42458</v>
      </c>
      <c r="I2" s="37">
        <v>42465</v>
      </c>
      <c r="J2" s="37">
        <v>42472</v>
      </c>
      <c r="K2" s="37">
        <v>42479</v>
      </c>
      <c r="L2" s="37">
        <v>42486</v>
      </c>
      <c r="M2" s="37">
        <v>42493</v>
      </c>
      <c r="N2" s="37">
        <v>42500</v>
      </c>
      <c r="O2" s="37">
        <v>42507</v>
      </c>
      <c r="P2" s="37">
        <v>42514</v>
      </c>
      <c r="Q2" s="37">
        <v>42521</v>
      </c>
      <c r="R2" s="37">
        <v>42528</v>
      </c>
      <c r="S2" s="37">
        <v>42535</v>
      </c>
      <c r="T2" s="37">
        <v>42542</v>
      </c>
      <c r="U2" s="5" t="s">
        <v>71</v>
      </c>
      <c r="V2" s="5" t="s">
        <v>72</v>
      </c>
      <c r="W2" s="5" t="s">
        <v>70</v>
      </c>
      <c r="X2" s="46">
        <v>0.1</v>
      </c>
      <c r="Y2" s="49" t="s">
        <v>29</v>
      </c>
      <c r="Z2" s="49" t="s">
        <v>28</v>
      </c>
    </row>
    <row r="3" spans="1:26" x14ac:dyDescent="0.2">
      <c r="A3" s="2">
        <v>1</v>
      </c>
      <c r="B3" s="23" t="s">
        <v>90</v>
      </c>
      <c r="C3" s="51"/>
      <c r="D3" s="49"/>
      <c r="E3" s="49"/>
      <c r="F3" s="49"/>
      <c r="G3" s="67">
        <v>1</v>
      </c>
      <c r="H3" s="67"/>
      <c r="I3" s="49"/>
      <c r="J3" s="49"/>
      <c r="K3" s="49"/>
      <c r="L3" s="49"/>
      <c r="M3" s="49"/>
      <c r="N3" s="49"/>
      <c r="O3" s="49"/>
      <c r="P3" s="49"/>
      <c r="Q3" s="49"/>
      <c r="R3" s="49">
        <v>2</v>
      </c>
      <c r="S3" s="49"/>
      <c r="T3" s="49"/>
      <c r="U3" s="49">
        <v>2</v>
      </c>
      <c r="V3" s="49">
        <v>6</v>
      </c>
      <c r="W3" s="49">
        <f t="shared" ref="W3:W35" si="0">SUM(D3:K3)+SUM(L3:V3)</f>
        <v>11</v>
      </c>
      <c r="X3" s="53">
        <f t="shared" ref="X3:X27" si="1">+MIN(W3/80*10, 10)</f>
        <v>1.375</v>
      </c>
      <c r="Y3" s="2">
        <v>1</v>
      </c>
      <c r="Z3" s="23" t="s">
        <v>90</v>
      </c>
    </row>
    <row r="4" spans="1:26" x14ac:dyDescent="0.2">
      <c r="A4" s="2"/>
      <c r="B4" s="23" t="s">
        <v>91</v>
      </c>
      <c r="C4" s="51"/>
      <c r="D4" s="49"/>
      <c r="E4" s="49">
        <v>3</v>
      </c>
      <c r="F4" s="49"/>
      <c r="G4" s="67"/>
      <c r="H4" s="67">
        <v>1</v>
      </c>
      <c r="I4" s="49"/>
      <c r="J4" s="49"/>
      <c r="K4" s="49"/>
      <c r="L4" s="49"/>
      <c r="M4" s="49"/>
      <c r="N4" s="49"/>
      <c r="O4" s="49"/>
      <c r="P4" s="49"/>
      <c r="Q4" s="49">
        <v>12</v>
      </c>
      <c r="R4" s="49"/>
      <c r="S4" s="49"/>
      <c r="T4" s="49"/>
      <c r="U4" s="49">
        <v>18</v>
      </c>
      <c r="V4" s="49"/>
      <c r="W4" s="49">
        <f t="shared" si="0"/>
        <v>34</v>
      </c>
      <c r="X4" s="53">
        <f t="shared" si="1"/>
        <v>4.25</v>
      </c>
      <c r="Y4" s="2"/>
      <c r="Z4" s="23" t="s">
        <v>91</v>
      </c>
    </row>
    <row r="5" spans="1:26" x14ac:dyDescent="0.2">
      <c r="A5" s="3">
        <v>2</v>
      </c>
      <c r="B5" s="24" t="s">
        <v>92</v>
      </c>
      <c r="C5" s="4"/>
      <c r="D5" s="4"/>
      <c r="E5" s="4"/>
      <c r="F5" s="4">
        <v>1</v>
      </c>
      <c r="G5" s="4"/>
      <c r="H5" s="4">
        <v>2</v>
      </c>
      <c r="I5" s="4"/>
      <c r="J5" s="4">
        <v>2</v>
      </c>
      <c r="K5" s="4"/>
      <c r="L5" s="4"/>
      <c r="M5" s="4">
        <v>3</v>
      </c>
      <c r="N5" s="4"/>
      <c r="O5" s="4"/>
      <c r="P5" s="4"/>
      <c r="Q5" s="4">
        <v>6</v>
      </c>
      <c r="R5" s="4">
        <v>2</v>
      </c>
      <c r="S5" s="4">
        <v>3</v>
      </c>
      <c r="T5" s="4"/>
      <c r="U5" s="4">
        <v>2</v>
      </c>
      <c r="V5" s="4">
        <v>2</v>
      </c>
      <c r="W5" s="4">
        <f t="shared" si="0"/>
        <v>23</v>
      </c>
      <c r="X5" s="44">
        <f t="shared" si="1"/>
        <v>2.875</v>
      </c>
      <c r="Y5" s="3">
        <v>2</v>
      </c>
      <c r="Z5" s="24" t="s">
        <v>92</v>
      </c>
    </row>
    <row r="6" spans="1:26" x14ac:dyDescent="0.2">
      <c r="A6" s="3"/>
      <c r="B6" s="24" t="s">
        <v>93</v>
      </c>
      <c r="C6" s="4">
        <v>2</v>
      </c>
      <c r="D6" s="4"/>
      <c r="E6" s="4">
        <v>2</v>
      </c>
      <c r="F6" s="4">
        <v>3</v>
      </c>
      <c r="G6" s="4"/>
      <c r="H6" s="4">
        <v>2</v>
      </c>
      <c r="I6" s="4"/>
      <c r="J6" s="4">
        <v>2</v>
      </c>
      <c r="K6" s="4"/>
      <c r="L6" s="4"/>
      <c r="M6" s="4">
        <v>3</v>
      </c>
      <c r="N6" s="4">
        <v>4</v>
      </c>
      <c r="O6" s="4"/>
      <c r="P6" s="4">
        <v>2</v>
      </c>
      <c r="Q6" s="4">
        <v>6</v>
      </c>
      <c r="R6" s="4">
        <v>4</v>
      </c>
      <c r="S6" s="4"/>
      <c r="T6" s="4"/>
      <c r="U6" s="4">
        <v>18</v>
      </c>
      <c r="V6" s="4"/>
      <c r="W6" s="4">
        <f t="shared" si="0"/>
        <v>46</v>
      </c>
      <c r="X6" s="44">
        <f t="shared" si="1"/>
        <v>5.75</v>
      </c>
      <c r="Y6" s="3"/>
      <c r="Z6" s="24" t="s">
        <v>93</v>
      </c>
    </row>
    <row r="7" spans="1:26" x14ac:dyDescent="0.2">
      <c r="A7" s="6">
        <v>3</v>
      </c>
      <c r="B7" s="52" t="s">
        <v>94</v>
      </c>
      <c r="C7" s="51"/>
      <c r="D7" s="49">
        <v>1</v>
      </c>
      <c r="E7" s="49"/>
      <c r="F7" s="49">
        <v>3</v>
      </c>
      <c r="G7" s="67">
        <v>1</v>
      </c>
      <c r="H7" s="67"/>
      <c r="I7" s="49"/>
      <c r="J7" s="49"/>
      <c r="K7" s="49"/>
      <c r="L7" s="49">
        <v>3</v>
      </c>
      <c r="M7" s="49">
        <v>1</v>
      </c>
      <c r="N7" s="49"/>
      <c r="O7" s="49">
        <v>3</v>
      </c>
      <c r="P7" s="49">
        <v>9</v>
      </c>
      <c r="Q7" s="49">
        <v>6</v>
      </c>
      <c r="R7" s="49"/>
      <c r="S7" s="49"/>
      <c r="T7" s="49"/>
      <c r="U7" s="49">
        <v>10</v>
      </c>
      <c r="V7" s="49"/>
      <c r="W7" s="25">
        <f t="shared" si="0"/>
        <v>37</v>
      </c>
      <c r="X7" s="53">
        <f t="shared" si="1"/>
        <v>4.625</v>
      </c>
      <c r="Y7" s="6">
        <v>3</v>
      </c>
      <c r="Z7" s="52" t="s">
        <v>94</v>
      </c>
    </row>
    <row r="8" spans="1:26" x14ac:dyDescent="0.2">
      <c r="A8" s="6"/>
      <c r="B8" s="52" t="s">
        <v>95</v>
      </c>
      <c r="C8" s="51">
        <v>4</v>
      </c>
      <c r="D8" s="49">
        <v>2</v>
      </c>
      <c r="E8" s="49">
        <v>3</v>
      </c>
      <c r="F8" s="49">
        <v>20</v>
      </c>
      <c r="G8" s="67">
        <v>7</v>
      </c>
      <c r="H8" s="67">
        <v>7</v>
      </c>
      <c r="I8" s="49"/>
      <c r="J8" s="49">
        <v>7</v>
      </c>
      <c r="K8" s="49"/>
      <c r="L8" s="49">
        <v>10</v>
      </c>
      <c r="M8" s="49">
        <v>3</v>
      </c>
      <c r="N8" s="49">
        <v>8</v>
      </c>
      <c r="O8" s="49">
        <v>12</v>
      </c>
      <c r="P8" s="49">
        <v>15</v>
      </c>
      <c r="Q8" s="49">
        <v>6</v>
      </c>
      <c r="R8" s="49">
        <v>2</v>
      </c>
      <c r="S8" s="49">
        <v>2</v>
      </c>
      <c r="T8" s="49"/>
      <c r="U8" s="49">
        <v>20</v>
      </c>
      <c r="V8" s="49">
        <v>6</v>
      </c>
      <c r="W8" s="25">
        <f t="shared" si="0"/>
        <v>130</v>
      </c>
      <c r="X8" s="102">
        <f t="shared" si="1"/>
        <v>10</v>
      </c>
      <c r="Y8" s="100"/>
      <c r="Z8" s="101" t="s">
        <v>95</v>
      </c>
    </row>
    <row r="9" spans="1:26" x14ac:dyDescent="0.2">
      <c r="A9" s="3">
        <v>4</v>
      </c>
      <c r="B9" s="24" t="s">
        <v>96</v>
      </c>
      <c r="C9" s="4"/>
      <c r="D9" s="4">
        <v>3</v>
      </c>
      <c r="E9" s="4"/>
      <c r="F9" s="4">
        <v>5</v>
      </c>
      <c r="G9" s="4">
        <v>1</v>
      </c>
      <c r="H9" s="4"/>
      <c r="I9" s="4"/>
      <c r="J9" s="4"/>
      <c r="K9" s="4"/>
      <c r="L9" s="4">
        <v>5</v>
      </c>
      <c r="M9" s="4"/>
      <c r="N9" s="4"/>
      <c r="O9" s="4"/>
      <c r="P9" s="4"/>
      <c r="Q9" s="4">
        <v>12</v>
      </c>
      <c r="R9" s="4"/>
      <c r="S9" s="4"/>
      <c r="T9" s="4"/>
      <c r="U9" s="4">
        <v>2</v>
      </c>
      <c r="V9" s="4">
        <v>10</v>
      </c>
      <c r="W9" s="4">
        <f t="shared" si="0"/>
        <v>38</v>
      </c>
      <c r="X9" s="44">
        <f t="shared" si="1"/>
        <v>4.75</v>
      </c>
      <c r="Y9" s="3">
        <v>4</v>
      </c>
      <c r="Z9" s="24" t="s">
        <v>96</v>
      </c>
    </row>
    <row r="10" spans="1:26" x14ac:dyDescent="0.2">
      <c r="A10" s="3"/>
      <c r="B10" s="24" t="s">
        <v>97</v>
      </c>
      <c r="C10" s="4"/>
      <c r="D10" s="4"/>
      <c r="E10" s="4"/>
      <c r="F10" s="4"/>
      <c r="G10" s="4">
        <v>4</v>
      </c>
      <c r="H10" s="4"/>
      <c r="I10" s="4"/>
      <c r="J10" s="4"/>
      <c r="K10" s="4"/>
      <c r="L10" s="4"/>
      <c r="M10" s="4"/>
      <c r="N10" s="4"/>
      <c r="O10" s="4"/>
      <c r="P10" s="4"/>
      <c r="Q10" s="4">
        <v>12</v>
      </c>
      <c r="R10" s="4"/>
      <c r="S10" s="4"/>
      <c r="T10" s="4"/>
      <c r="U10" s="4">
        <v>14</v>
      </c>
      <c r="V10" s="4"/>
      <c r="W10" s="4">
        <f t="shared" si="0"/>
        <v>30</v>
      </c>
      <c r="X10" s="44">
        <f t="shared" si="1"/>
        <v>3.75</v>
      </c>
      <c r="Y10" s="3"/>
      <c r="Z10" s="24" t="s">
        <v>97</v>
      </c>
    </row>
    <row r="11" spans="1:26" x14ac:dyDescent="0.2">
      <c r="A11" s="3"/>
      <c r="B11" s="24" t="s">
        <v>98</v>
      </c>
      <c r="C11" s="4"/>
      <c r="D11" s="4"/>
      <c r="E11" s="4"/>
      <c r="F11" s="4"/>
      <c r="G11" s="4">
        <v>1</v>
      </c>
      <c r="H11" s="4"/>
      <c r="I11" s="4"/>
      <c r="J11" s="4"/>
      <c r="K11" s="4"/>
      <c r="L11" s="4">
        <v>3</v>
      </c>
      <c r="M11" s="4">
        <v>3</v>
      </c>
      <c r="N11" s="4"/>
      <c r="O11" s="4">
        <v>3</v>
      </c>
      <c r="P11" s="4"/>
      <c r="Q11" s="4">
        <v>12</v>
      </c>
      <c r="R11" s="4">
        <v>4</v>
      </c>
      <c r="S11" s="4"/>
      <c r="T11" s="4"/>
      <c r="U11" s="4">
        <v>14</v>
      </c>
      <c r="V11" s="4"/>
      <c r="W11" s="4">
        <f t="shared" si="0"/>
        <v>40</v>
      </c>
      <c r="X11" s="44">
        <f t="shared" si="1"/>
        <v>5</v>
      </c>
      <c r="Y11" s="3"/>
      <c r="Z11" s="24" t="s">
        <v>98</v>
      </c>
    </row>
    <row r="12" spans="1:26" x14ac:dyDescent="0.2">
      <c r="A12" s="6">
        <v>5</v>
      </c>
      <c r="B12" s="52" t="s">
        <v>99</v>
      </c>
      <c r="C12" s="51"/>
      <c r="D12" s="49"/>
      <c r="E12" s="49"/>
      <c r="F12" s="49"/>
      <c r="G12" s="67"/>
      <c r="H12" s="67"/>
      <c r="I12" s="49"/>
      <c r="J12" s="49"/>
      <c r="K12" s="49">
        <v>3</v>
      </c>
      <c r="L12" s="49"/>
      <c r="M12" s="49">
        <v>3</v>
      </c>
      <c r="N12" s="49"/>
      <c r="O12" s="49"/>
      <c r="P12" s="49"/>
      <c r="Q12" s="49">
        <v>3</v>
      </c>
      <c r="R12" s="49"/>
      <c r="S12" s="49"/>
      <c r="T12" s="49"/>
      <c r="U12" s="49"/>
      <c r="V12" s="49">
        <v>36</v>
      </c>
      <c r="W12" s="25">
        <f t="shared" si="0"/>
        <v>45</v>
      </c>
      <c r="X12" s="53">
        <f t="shared" si="1"/>
        <v>5.625</v>
      </c>
      <c r="Y12" s="6">
        <v>5</v>
      </c>
      <c r="Z12" s="52" t="s">
        <v>99</v>
      </c>
    </row>
    <row r="13" spans="1:26" x14ac:dyDescent="0.2">
      <c r="A13" s="3">
        <v>6</v>
      </c>
      <c r="B13" s="24" t="s">
        <v>101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f t="shared" si="0"/>
        <v>0</v>
      </c>
      <c r="X13" s="44">
        <f t="shared" si="1"/>
        <v>0</v>
      </c>
      <c r="Y13" s="3">
        <v>6</v>
      </c>
      <c r="Z13" s="24" t="s">
        <v>101</v>
      </c>
    </row>
    <row r="14" spans="1:26" x14ac:dyDescent="0.2">
      <c r="A14" s="3"/>
      <c r="B14" s="24" t="s">
        <v>102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6</v>
      </c>
      <c r="V14" s="4">
        <v>8</v>
      </c>
      <c r="W14" s="4">
        <f t="shared" si="0"/>
        <v>14</v>
      </c>
      <c r="X14" s="44">
        <f t="shared" si="1"/>
        <v>1.75</v>
      </c>
      <c r="Y14" s="3"/>
      <c r="Z14" s="24" t="s">
        <v>102</v>
      </c>
    </row>
    <row r="15" spans="1:26" x14ac:dyDescent="0.2">
      <c r="A15" s="2">
        <v>7</v>
      </c>
      <c r="B15" s="23" t="s">
        <v>103</v>
      </c>
      <c r="C15" s="51"/>
      <c r="D15" s="49"/>
      <c r="E15" s="49">
        <v>1</v>
      </c>
      <c r="F15" s="49">
        <v>3</v>
      </c>
      <c r="G15" s="67">
        <v>5</v>
      </c>
      <c r="H15" s="67">
        <v>4</v>
      </c>
      <c r="I15" s="49"/>
      <c r="J15" s="49">
        <v>2</v>
      </c>
      <c r="K15" s="49">
        <v>4</v>
      </c>
      <c r="L15" s="49"/>
      <c r="M15" s="49">
        <v>2</v>
      </c>
      <c r="N15" s="49"/>
      <c r="O15" s="49"/>
      <c r="P15" s="49"/>
      <c r="Q15" s="49"/>
      <c r="R15" s="49">
        <v>2</v>
      </c>
      <c r="S15" s="49">
        <v>4</v>
      </c>
      <c r="T15" s="49"/>
      <c r="U15" s="49">
        <v>2</v>
      </c>
      <c r="V15" s="49">
        <v>10</v>
      </c>
      <c r="W15" s="25">
        <f t="shared" si="0"/>
        <v>39</v>
      </c>
      <c r="X15" s="53">
        <f t="shared" si="1"/>
        <v>4.875</v>
      </c>
      <c r="Y15" s="2">
        <v>7</v>
      </c>
      <c r="Z15" s="23" t="s">
        <v>103</v>
      </c>
    </row>
    <row r="16" spans="1:26" x14ac:dyDescent="0.2">
      <c r="A16" s="2"/>
      <c r="B16" s="23" t="s">
        <v>104</v>
      </c>
      <c r="C16" s="51"/>
      <c r="D16" s="49">
        <v>3</v>
      </c>
      <c r="E16" s="49">
        <v>3</v>
      </c>
      <c r="F16" s="49">
        <v>3</v>
      </c>
      <c r="G16" s="67">
        <v>5</v>
      </c>
      <c r="H16" s="67">
        <v>3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25">
        <f t="shared" si="0"/>
        <v>17</v>
      </c>
      <c r="X16" s="53">
        <f t="shared" si="1"/>
        <v>2.125</v>
      </c>
      <c r="Y16" s="2"/>
      <c r="Z16" s="23" t="s">
        <v>104</v>
      </c>
    </row>
    <row r="17" spans="1:26" x14ac:dyDescent="0.2">
      <c r="A17" s="6"/>
      <c r="B17" s="52" t="s">
        <v>105</v>
      </c>
      <c r="C17" s="51"/>
      <c r="D17" s="49"/>
      <c r="E17" s="49"/>
      <c r="F17" s="49">
        <v>3</v>
      </c>
      <c r="G17" s="67"/>
      <c r="H17" s="67"/>
      <c r="I17" s="49"/>
      <c r="J17" s="49">
        <v>2</v>
      </c>
      <c r="K17" s="49">
        <v>6</v>
      </c>
      <c r="L17" s="49"/>
      <c r="M17" s="49">
        <v>3</v>
      </c>
      <c r="N17" s="49"/>
      <c r="O17" s="49"/>
      <c r="P17" s="49"/>
      <c r="Q17" s="49"/>
      <c r="R17" s="49"/>
      <c r="S17" s="49">
        <v>2</v>
      </c>
      <c r="T17" s="49"/>
      <c r="U17" s="49"/>
      <c r="V17" s="49"/>
      <c r="W17" s="25">
        <f t="shared" si="0"/>
        <v>16</v>
      </c>
      <c r="X17" s="53">
        <f t="shared" si="1"/>
        <v>2</v>
      </c>
      <c r="Y17" s="6"/>
      <c r="Z17" s="52" t="s">
        <v>105</v>
      </c>
    </row>
    <row r="18" spans="1:26" x14ac:dyDescent="0.2">
      <c r="A18" s="3">
        <v>8</v>
      </c>
      <c r="B18" s="24" t="s">
        <v>106</v>
      </c>
      <c r="C18" s="4"/>
      <c r="D18" s="4"/>
      <c r="E18" s="4"/>
      <c r="F18" s="4"/>
      <c r="G18" s="4"/>
      <c r="H18" s="4"/>
      <c r="I18" s="4"/>
      <c r="J18" s="4"/>
      <c r="K18" s="4">
        <v>3</v>
      </c>
      <c r="L18" s="4">
        <v>6</v>
      </c>
      <c r="M18" s="4"/>
      <c r="N18" s="4"/>
      <c r="O18" s="4"/>
      <c r="P18" s="4">
        <v>6</v>
      </c>
      <c r="Q18" s="4">
        <v>15</v>
      </c>
      <c r="R18" s="4">
        <v>12</v>
      </c>
      <c r="S18" s="4"/>
      <c r="T18" s="4"/>
      <c r="U18" s="4"/>
      <c r="V18" s="4">
        <v>8</v>
      </c>
      <c r="W18" s="4">
        <f t="shared" si="0"/>
        <v>50</v>
      </c>
      <c r="X18" s="44">
        <f t="shared" si="1"/>
        <v>6.25</v>
      </c>
      <c r="Y18" s="3">
        <v>8</v>
      </c>
      <c r="Z18" s="24" t="s">
        <v>106</v>
      </c>
    </row>
    <row r="19" spans="1:26" x14ac:dyDescent="0.2">
      <c r="A19" s="3"/>
      <c r="B19" s="24" t="s">
        <v>107</v>
      </c>
      <c r="C19" s="4"/>
      <c r="D19" s="4"/>
      <c r="E19" s="4"/>
      <c r="F19" s="4"/>
      <c r="G19" s="4"/>
      <c r="H19" s="4">
        <v>2</v>
      </c>
      <c r="I19" s="4"/>
      <c r="J19" s="4"/>
      <c r="K19" s="4"/>
      <c r="L19" s="4"/>
      <c r="M19" s="4"/>
      <c r="N19" s="4"/>
      <c r="O19" s="4"/>
      <c r="P19" s="4"/>
      <c r="Q19" s="4">
        <v>15</v>
      </c>
      <c r="R19" s="4">
        <v>4</v>
      </c>
      <c r="S19" s="4"/>
      <c r="T19" s="4"/>
      <c r="U19" s="4"/>
      <c r="V19" s="4">
        <v>4</v>
      </c>
      <c r="W19" s="4">
        <f t="shared" si="0"/>
        <v>25</v>
      </c>
      <c r="X19" s="44">
        <f t="shared" si="1"/>
        <v>3.125</v>
      </c>
      <c r="Y19" s="3"/>
      <c r="Z19" s="24" t="s">
        <v>107</v>
      </c>
    </row>
    <row r="20" spans="1:26" x14ac:dyDescent="0.2">
      <c r="A20" s="3"/>
      <c r="B20" s="24" t="s">
        <v>108</v>
      </c>
      <c r="C20" s="4"/>
      <c r="D20" s="4"/>
      <c r="E20" s="4"/>
      <c r="F20" s="4">
        <v>4</v>
      </c>
      <c r="G20" s="4"/>
      <c r="H20" s="4"/>
      <c r="I20" s="4"/>
      <c r="J20" s="4"/>
      <c r="K20" s="4"/>
      <c r="L20" s="4"/>
      <c r="M20" s="4"/>
      <c r="N20" s="4">
        <v>3</v>
      </c>
      <c r="O20" s="4">
        <v>3</v>
      </c>
      <c r="P20" s="4">
        <v>6</v>
      </c>
      <c r="Q20" s="4">
        <v>15</v>
      </c>
      <c r="R20" s="4"/>
      <c r="S20" s="4"/>
      <c r="T20" s="4"/>
      <c r="U20" s="4"/>
      <c r="V20" s="4">
        <v>4</v>
      </c>
      <c r="W20" s="4">
        <f t="shared" si="0"/>
        <v>35</v>
      </c>
      <c r="X20" s="44">
        <f t="shared" si="1"/>
        <v>4.375</v>
      </c>
      <c r="Y20" s="3"/>
      <c r="Z20" s="24" t="s">
        <v>108</v>
      </c>
    </row>
    <row r="21" spans="1:26" x14ac:dyDescent="0.2">
      <c r="A21" s="2">
        <v>9</v>
      </c>
      <c r="B21" s="23" t="s">
        <v>110</v>
      </c>
      <c r="C21" s="51"/>
      <c r="D21" s="49"/>
      <c r="E21" s="49"/>
      <c r="F21" s="49"/>
      <c r="G21" s="67">
        <v>2</v>
      </c>
      <c r="H21" s="67"/>
      <c r="I21" s="49"/>
      <c r="J21" s="49">
        <v>1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>
        <v>48</v>
      </c>
      <c r="W21" s="25">
        <f t="shared" si="0"/>
        <v>51</v>
      </c>
      <c r="X21" s="53">
        <f t="shared" si="1"/>
        <v>6.375</v>
      </c>
      <c r="Y21" s="2">
        <v>9</v>
      </c>
      <c r="Z21" s="23" t="s">
        <v>110</v>
      </c>
    </row>
    <row r="22" spans="1:26" x14ac:dyDescent="0.2">
      <c r="A22" s="6"/>
      <c r="B22" s="52" t="s">
        <v>184</v>
      </c>
      <c r="C22" s="51"/>
      <c r="D22" s="49"/>
      <c r="E22" s="49"/>
      <c r="F22" s="49"/>
      <c r="G22" s="67">
        <v>1</v>
      </c>
      <c r="H22" s="67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>
        <v>12</v>
      </c>
      <c r="W22" s="25">
        <f t="shared" si="0"/>
        <v>13</v>
      </c>
      <c r="X22" s="53">
        <f t="shared" si="1"/>
        <v>1.625</v>
      </c>
      <c r="Y22" s="6"/>
      <c r="Z22" s="52" t="s">
        <v>184</v>
      </c>
    </row>
    <row r="23" spans="1:26" x14ac:dyDescent="0.2">
      <c r="A23" s="3">
        <v>10</v>
      </c>
      <c r="B23" s="24" t="s">
        <v>111</v>
      </c>
      <c r="C23" s="4"/>
      <c r="D23" s="4"/>
      <c r="E23" s="4">
        <v>1</v>
      </c>
      <c r="F23" s="4">
        <v>4</v>
      </c>
      <c r="G23" s="4">
        <v>5</v>
      </c>
      <c r="H23" s="4">
        <v>3</v>
      </c>
      <c r="I23" s="4"/>
      <c r="J23" s="4">
        <v>2</v>
      </c>
      <c r="K23" s="4"/>
      <c r="L23" s="4"/>
      <c r="M23" s="4">
        <v>3</v>
      </c>
      <c r="N23" s="4">
        <v>4</v>
      </c>
      <c r="O23" s="4">
        <v>3</v>
      </c>
      <c r="P23" s="4">
        <v>4</v>
      </c>
      <c r="Q23" s="4">
        <v>9</v>
      </c>
      <c r="R23" s="4">
        <v>6</v>
      </c>
      <c r="S23" s="4"/>
      <c r="T23" s="4"/>
      <c r="U23" s="4"/>
      <c r="V23" s="4">
        <v>12</v>
      </c>
      <c r="W23" s="4">
        <f t="shared" si="0"/>
        <v>56</v>
      </c>
      <c r="X23" s="44">
        <f t="shared" si="1"/>
        <v>7</v>
      </c>
      <c r="Y23" s="3">
        <v>10</v>
      </c>
      <c r="Z23" s="24" t="s">
        <v>111</v>
      </c>
    </row>
    <row r="24" spans="1:26" x14ac:dyDescent="0.2">
      <c r="A24" s="3"/>
      <c r="B24" s="24" t="s">
        <v>112</v>
      </c>
      <c r="C24" s="4">
        <v>1</v>
      </c>
      <c r="D24" s="4">
        <v>1</v>
      </c>
      <c r="E24" s="4">
        <v>1</v>
      </c>
      <c r="F24" s="4">
        <v>4</v>
      </c>
      <c r="G24" s="4">
        <v>4</v>
      </c>
      <c r="H24" s="4">
        <v>8</v>
      </c>
      <c r="I24" s="4"/>
      <c r="J24" s="4">
        <v>2</v>
      </c>
      <c r="K24" s="4">
        <v>3</v>
      </c>
      <c r="L24" s="4">
        <v>9</v>
      </c>
      <c r="M24" s="4">
        <v>2</v>
      </c>
      <c r="N24" s="4"/>
      <c r="O24" s="4">
        <v>7</v>
      </c>
      <c r="P24" s="4">
        <v>6</v>
      </c>
      <c r="Q24" s="4">
        <v>9</v>
      </c>
      <c r="R24" s="4">
        <v>14</v>
      </c>
      <c r="S24" s="4"/>
      <c r="T24" s="4"/>
      <c r="U24" s="4"/>
      <c r="V24" s="4">
        <v>22</v>
      </c>
      <c r="W24" s="4">
        <f t="shared" si="0"/>
        <v>92</v>
      </c>
      <c r="X24" s="102">
        <f t="shared" si="1"/>
        <v>10</v>
      </c>
      <c r="Y24" s="100"/>
      <c r="Z24" s="101" t="s">
        <v>112</v>
      </c>
    </row>
    <row r="25" spans="1:26" s="64" customFormat="1" x14ac:dyDescent="0.2">
      <c r="A25" s="6">
        <v>11</v>
      </c>
      <c r="B25" s="52" t="s">
        <v>113</v>
      </c>
      <c r="C25" s="25"/>
      <c r="D25" s="25"/>
      <c r="E25" s="25">
        <v>3</v>
      </c>
      <c r="F25" s="25"/>
      <c r="G25" s="25">
        <v>5</v>
      </c>
      <c r="H25" s="25">
        <v>1</v>
      </c>
      <c r="I25" s="25"/>
      <c r="J25" s="25">
        <v>6</v>
      </c>
      <c r="K25" s="25">
        <v>6</v>
      </c>
      <c r="L25" s="25">
        <v>7</v>
      </c>
      <c r="M25" s="25"/>
      <c r="N25" s="25">
        <v>3</v>
      </c>
      <c r="O25" s="25">
        <v>3</v>
      </c>
      <c r="P25" s="25">
        <v>13</v>
      </c>
      <c r="Q25" s="25">
        <v>18</v>
      </c>
      <c r="R25" s="25">
        <v>6</v>
      </c>
      <c r="S25" s="25"/>
      <c r="T25" s="25"/>
      <c r="U25" s="25">
        <v>8</v>
      </c>
      <c r="V25" s="25"/>
      <c r="W25" s="25">
        <f t="shared" si="0"/>
        <v>79</v>
      </c>
      <c r="X25" s="53">
        <f t="shared" si="1"/>
        <v>9.875</v>
      </c>
      <c r="Y25" s="6">
        <v>11</v>
      </c>
      <c r="Z25" s="52" t="s">
        <v>113</v>
      </c>
    </row>
    <row r="26" spans="1:26" x14ac:dyDescent="0.2">
      <c r="A26" s="2"/>
      <c r="B26" s="23" t="s">
        <v>114</v>
      </c>
      <c r="C26" s="51"/>
      <c r="D26" s="49"/>
      <c r="E26" s="49"/>
      <c r="F26" s="49">
        <v>3</v>
      </c>
      <c r="G26" s="67">
        <v>1</v>
      </c>
      <c r="H26" s="67"/>
      <c r="I26" s="49"/>
      <c r="J26" s="49"/>
      <c r="K26" s="49"/>
      <c r="L26" s="49"/>
      <c r="M26" s="49"/>
      <c r="N26" s="49"/>
      <c r="O26" s="49">
        <v>6</v>
      </c>
      <c r="P26" s="49"/>
      <c r="Q26" s="49">
        <v>18</v>
      </c>
      <c r="R26" s="49"/>
      <c r="S26" s="49"/>
      <c r="T26" s="49"/>
      <c r="U26" s="49">
        <v>4</v>
      </c>
      <c r="V26" s="49"/>
      <c r="W26" s="25">
        <f t="shared" si="0"/>
        <v>32</v>
      </c>
      <c r="X26" s="53">
        <f t="shared" si="1"/>
        <v>4</v>
      </c>
      <c r="Y26" s="2"/>
      <c r="Z26" s="23" t="s">
        <v>114</v>
      </c>
    </row>
    <row r="27" spans="1:26" x14ac:dyDescent="0.2">
      <c r="A27" s="2"/>
      <c r="B27" s="23" t="s">
        <v>115</v>
      </c>
      <c r="C27" s="51"/>
      <c r="D27" s="49">
        <v>3</v>
      </c>
      <c r="E27" s="49">
        <v>1</v>
      </c>
      <c r="F27" s="49">
        <v>7</v>
      </c>
      <c r="G27" s="67"/>
      <c r="H27" s="67">
        <v>1</v>
      </c>
      <c r="I27" s="49"/>
      <c r="J27" s="49"/>
      <c r="K27" s="49"/>
      <c r="L27" s="49"/>
      <c r="M27" s="49">
        <v>2</v>
      </c>
      <c r="N27" s="49">
        <v>3</v>
      </c>
      <c r="O27" s="49"/>
      <c r="P27" s="49">
        <v>3</v>
      </c>
      <c r="Q27" s="49">
        <v>18</v>
      </c>
      <c r="R27" s="49">
        <v>14</v>
      </c>
      <c r="S27" s="49">
        <v>3</v>
      </c>
      <c r="T27" s="49"/>
      <c r="U27" s="49">
        <v>6</v>
      </c>
      <c r="V27" s="49"/>
      <c r="W27" s="25">
        <f t="shared" si="0"/>
        <v>61</v>
      </c>
      <c r="X27" s="53">
        <f t="shared" si="1"/>
        <v>7.625</v>
      </c>
      <c r="Y27" s="2"/>
      <c r="Z27" s="23" t="s">
        <v>115</v>
      </c>
    </row>
    <row r="28" spans="1:26" x14ac:dyDescent="0.2">
      <c r="A28" s="3">
        <v>12</v>
      </c>
      <c r="B28" s="24" t="s">
        <v>118</v>
      </c>
      <c r="C28" s="4"/>
      <c r="D28" s="4"/>
      <c r="E28" s="4">
        <v>3</v>
      </c>
      <c r="F28" s="4">
        <v>8</v>
      </c>
      <c r="G28" s="4">
        <v>4</v>
      </c>
      <c r="H28" s="4">
        <v>7</v>
      </c>
      <c r="I28" s="4"/>
      <c r="J28" s="4">
        <v>3</v>
      </c>
      <c r="K28" s="4"/>
      <c r="L28" s="4">
        <v>3</v>
      </c>
      <c r="M28" s="4">
        <v>3</v>
      </c>
      <c r="N28" s="4">
        <v>6</v>
      </c>
      <c r="O28" s="4">
        <v>10</v>
      </c>
      <c r="P28" s="4">
        <v>20</v>
      </c>
      <c r="Q28" s="4">
        <v>3</v>
      </c>
      <c r="R28" s="4">
        <v>8</v>
      </c>
      <c r="S28" s="4">
        <v>2</v>
      </c>
      <c r="T28" s="4"/>
      <c r="U28" s="4"/>
      <c r="V28" s="4">
        <v>6</v>
      </c>
      <c r="W28" s="4">
        <f t="shared" si="0"/>
        <v>86</v>
      </c>
      <c r="X28" s="102">
        <f t="shared" ref="X28:X35" si="2">+MIN(W28/80*10, 10)</f>
        <v>10</v>
      </c>
      <c r="Y28" s="100">
        <v>12</v>
      </c>
      <c r="Z28" s="101" t="s">
        <v>118</v>
      </c>
    </row>
    <row r="29" spans="1:26" x14ac:dyDescent="0.2">
      <c r="A29" s="3"/>
      <c r="B29" s="24" t="s">
        <v>117</v>
      </c>
      <c r="C29" s="4"/>
      <c r="D29" s="4"/>
      <c r="E29" s="4"/>
      <c r="F29" s="4"/>
      <c r="G29" s="4"/>
      <c r="H29" s="4"/>
      <c r="I29" s="4"/>
      <c r="J29" s="4">
        <v>1</v>
      </c>
      <c r="K29" s="4"/>
      <c r="L29" s="4"/>
      <c r="M29" s="4"/>
      <c r="N29" s="4"/>
      <c r="O29" s="4"/>
      <c r="P29" s="4"/>
      <c r="Q29" s="4">
        <v>3</v>
      </c>
      <c r="R29" s="4"/>
      <c r="S29" s="4"/>
      <c r="T29" s="4"/>
      <c r="U29" s="4">
        <v>10</v>
      </c>
      <c r="V29" s="4">
        <v>10</v>
      </c>
      <c r="W29" s="4">
        <f t="shared" si="0"/>
        <v>24</v>
      </c>
      <c r="X29" s="44">
        <f t="shared" si="2"/>
        <v>3</v>
      </c>
      <c r="Y29" s="3"/>
      <c r="Z29" s="24" t="s">
        <v>117</v>
      </c>
    </row>
    <row r="30" spans="1:26" s="64" customFormat="1" x14ac:dyDescent="0.2">
      <c r="A30" s="6">
        <v>13</v>
      </c>
      <c r="B30" s="52" t="s">
        <v>119</v>
      </c>
      <c r="C30" s="25"/>
      <c r="D30" s="25">
        <v>1</v>
      </c>
      <c r="E30" s="25">
        <v>1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>
        <v>2</v>
      </c>
      <c r="V30" s="25">
        <v>6</v>
      </c>
      <c r="W30" s="25">
        <f t="shared" si="0"/>
        <v>10</v>
      </c>
      <c r="X30" s="53">
        <f t="shared" si="2"/>
        <v>1.25</v>
      </c>
      <c r="Y30" s="6">
        <v>13</v>
      </c>
      <c r="Z30" s="52" t="s">
        <v>119</v>
      </c>
    </row>
    <row r="31" spans="1:26" x14ac:dyDescent="0.2">
      <c r="A31" s="6"/>
      <c r="B31" s="52" t="s">
        <v>116</v>
      </c>
      <c r="C31" s="51"/>
      <c r="D31" s="49">
        <v>2</v>
      </c>
      <c r="E31" s="49">
        <v>1</v>
      </c>
      <c r="F31" s="49">
        <v>5</v>
      </c>
      <c r="G31" s="67">
        <v>3</v>
      </c>
      <c r="H31" s="67">
        <v>5</v>
      </c>
      <c r="I31" s="49"/>
      <c r="J31" s="49"/>
      <c r="K31" s="49"/>
      <c r="L31" s="49">
        <v>4</v>
      </c>
      <c r="M31" s="49">
        <v>3</v>
      </c>
      <c r="N31" s="49"/>
      <c r="O31" s="49"/>
      <c r="P31" s="49"/>
      <c r="Q31" s="49"/>
      <c r="R31" s="49">
        <v>2</v>
      </c>
      <c r="S31" s="49">
        <v>2</v>
      </c>
      <c r="T31" s="49"/>
      <c r="U31" s="49">
        <v>8</v>
      </c>
      <c r="V31" s="49">
        <v>10</v>
      </c>
      <c r="W31" s="25">
        <f t="shared" si="0"/>
        <v>45</v>
      </c>
      <c r="X31" s="53">
        <f t="shared" si="2"/>
        <v>5.625</v>
      </c>
      <c r="Y31" s="6"/>
      <c r="Z31" s="52" t="s">
        <v>116</v>
      </c>
    </row>
    <row r="32" spans="1:26" x14ac:dyDescent="0.2">
      <c r="A32" s="3">
        <v>14</v>
      </c>
      <c r="B32" s="24" t="s">
        <v>120</v>
      </c>
      <c r="C32" s="4"/>
      <c r="D32" s="4"/>
      <c r="E32" s="4"/>
      <c r="F32" s="4"/>
      <c r="G32" s="4">
        <v>1</v>
      </c>
      <c r="H32" s="4"/>
      <c r="I32" s="4"/>
      <c r="J32" s="4"/>
      <c r="K32" s="4"/>
      <c r="L32" s="4"/>
      <c r="M32" s="4"/>
      <c r="N32" s="4"/>
      <c r="O32" s="4"/>
      <c r="P32" s="4"/>
      <c r="Q32" s="4">
        <v>6</v>
      </c>
      <c r="R32" s="4"/>
      <c r="S32" s="4"/>
      <c r="T32" s="4"/>
      <c r="U32" s="4"/>
      <c r="V32" s="4">
        <v>10</v>
      </c>
      <c r="W32" s="4">
        <f t="shared" si="0"/>
        <v>17</v>
      </c>
      <c r="X32" s="44">
        <f t="shared" si="2"/>
        <v>2.125</v>
      </c>
      <c r="Y32" s="3">
        <v>14</v>
      </c>
      <c r="Z32" s="24" t="s">
        <v>120</v>
      </c>
    </row>
    <row r="33" spans="1:26" x14ac:dyDescent="0.2">
      <c r="A33" s="3"/>
      <c r="B33" s="24" t="s">
        <v>121</v>
      </c>
      <c r="C33" s="4"/>
      <c r="D33" s="4"/>
      <c r="E33" s="4"/>
      <c r="F33" s="4"/>
      <c r="G33" s="4">
        <v>1</v>
      </c>
      <c r="H33" s="4"/>
      <c r="I33" s="4"/>
      <c r="J33" s="4"/>
      <c r="K33" s="4"/>
      <c r="L33" s="4"/>
      <c r="M33" s="4"/>
      <c r="N33" s="4"/>
      <c r="O33" s="4"/>
      <c r="P33" s="4"/>
      <c r="Q33" s="4">
        <v>6</v>
      </c>
      <c r="R33" s="4"/>
      <c r="S33" s="4"/>
      <c r="T33" s="4"/>
      <c r="U33" s="4"/>
      <c r="V33" s="4"/>
      <c r="W33" s="4">
        <f t="shared" si="0"/>
        <v>7</v>
      </c>
      <c r="X33" s="44">
        <f t="shared" si="2"/>
        <v>0.875</v>
      </c>
      <c r="Y33" s="3"/>
      <c r="Z33" s="24" t="s">
        <v>121</v>
      </c>
    </row>
    <row r="34" spans="1:26" s="64" customFormat="1" x14ac:dyDescent="0.2">
      <c r="A34" s="6">
        <v>15</v>
      </c>
      <c r="B34" s="52" t="s">
        <v>109</v>
      </c>
      <c r="C34" s="25"/>
      <c r="D34" s="25"/>
      <c r="E34" s="25"/>
      <c r="F34" s="25"/>
      <c r="G34" s="25"/>
      <c r="H34" s="25"/>
      <c r="I34" s="25"/>
      <c r="J34" s="25"/>
      <c r="K34" s="25">
        <v>32</v>
      </c>
      <c r="L34" s="25"/>
      <c r="M34" s="25"/>
      <c r="N34" s="25"/>
      <c r="O34" s="25">
        <v>3</v>
      </c>
      <c r="P34" s="25"/>
      <c r="Q34" s="25"/>
      <c r="R34" s="25"/>
      <c r="S34" s="25"/>
      <c r="T34" s="25"/>
      <c r="U34" s="25"/>
      <c r="V34" s="25">
        <v>4</v>
      </c>
      <c r="W34" s="25">
        <f t="shared" si="0"/>
        <v>39</v>
      </c>
      <c r="X34" s="53">
        <f t="shared" si="2"/>
        <v>4.875</v>
      </c>
      <c r="Y34" s="6">
        <v>15</v>
      </c>
      <c r="Z34" s="52" t="s">
        <v>109</v>
      </c>
    </row>
    <row r="35" spans="1:26" x14ac:dyDescent="0.2">
      <c r="A35" s="6"/>
      <c r="B35" s="52" t="s">
        <v>144</v>
      </c>
      <c r="C35" s="51"/>
      <c r="D35" s="49">
        <v>1</v>
      </c>
      <c r="E35" s="49"/>
      <c r="F35" s="49">
        <v>3</v>
      </c>
      <c r="G35" s="67">
        <v>4</v>
      </c>
      <c r="H35" s="67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>
        <v>42</v>
      </c>
      <c r="W35" s="25">
        <f t="shared" si="0"/>
        <v>50</v>
      </c>
      <c r="X35" s="53">
        <f t="shared" si="2"/>
        <v>6.25</v>
      </c>
      <c r="Y35" s="6"/>
      <c r="Z35" s="52" t="s">
        <v>144</v>
      </c>
    </row>
  </sheetData>
  <mergeCells count="1">
    <mergeCell ref="U1:V1"/>
  </mergeCells>
  <phoneticPr fontId="19" type="noConversion"/>
  <pageMargins left="0" right="0" top="0.5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baseColWidth="10" defaultColWidth="8.83203125" defaultRowHeight="15" x14ac:dyDescent="0.2"/>
  <cols>
    <col min="1" max="1" width="4" customWidth="1"/>
    <col min="2" max="6" width="10.6640625" style="1" customWidth="1"/>
  </cols>
  <sheetData>
    <row r="1" spans="1:6" ht="16" x14ac:dyDescent="0.2">
      <c r="A1" s="26" t="s">
        <v>29</v>
      </c>
      <c r="B1" s="26" t="s">
        <v>87</v>
      </c>
      <c r="C1" s="26" t="s">
        <v>86</v>
      </c>
      <c r="D1" s="26" t="s">
        <v>88</v>
      </c>
      <c r="E1" s="26" t="s">
        <v>89</v>
      </c>
      <c r="F1" s="12"/>
    </row>
    <row r="2" spans="1:6" ht="16" x14ac:dyDescent="0.2">
      <c r="A2" s="19">
        <v>1</v>
      </c>
      <c r="B2" s="26" t="s">
        <v>145</v>
      </c>
      <c r="C2" s="26" t="s">
        <v>151</v>
      </c>
      <c r="D2" s="26" t="s">
        <v>148</v>
      </c>
      <c r="E2" s="26" t="s">
        <v>148</v>
      </c>
      <c r="F2" s="12"/>
    </row>
    <row r="3" spans="1:6" ht="16" x14ac:dyDescent="0.2">
      <c r="A3" s="27">
        <v>2</v>
      </c>
      <c r="B3" s="28" t="s">
        <v>148</v>
      </c>
      <c r="C3" s="28" t="s">
        <v>145</v>
      </c>
      <c r="D3" s="28" t="s">
        <v>150</v>
      </c>
      <c r="E3" s="28" t="s">
        <v>148</v>
      </c>
      <c r="F3" s="12"/>
    </row>
    <row r="4" spans="1:6" ht="16" x14ac:dyDescent="0.2">
      <c r="A4" s="19">
        <v>3</v>
      </c>
      <c r="B4" s="26" t="s">
        <v>148</v>
      </c>
      <c r="C4" s="26" t="s">
        <v>151</v>
      </c>
      <c r="D4" s="26" t="s">
        <v>150</v>
      </c>
      <c r="E4" s="26" t="s">
        <v>150</v>
      </c>
      <c r="F4" s="12"/>
    </row>
    <row r="5" spans="1:6" ht="16.5" customHeight="1" x14ac:dyDescent="0.2">
      <c r="A5" s="27">
        <v>4</v>
      </c>
      <c r="B5" s="28" t="s">
        <v>147</v>
      </c>
      <c r="C5" s="28" t="s">
        <v>147</v>
      </c>
      <c r="D5" s="28" t="s">
        <v>150</v>
      </c>
      <c r="E5" s="28" t="s">
        <v>150</v>
      </c>
      <c r="F5" s="12"/>
    </row>
    <row r="6" spans="1:6" ht="16" x14ac:dyDescent="0.2">
      <c r="A6" s="19">
        <v>5</v>
      </c>
      <c r="B6" s="26" t="s">
        <v>151</v>
      </c>
      <c r="C6" s="26" t="s">
        <v>149</v>
      </c>
      <c r="D6" s="26" t="s">
        <v>146</v>
      </c>
      <c r="E6" s="26" t="s">
        <v>145</v>
      </c>
      <c r="F6" s="12"/>
    </row>
    <row r="7" spans="1:6" ht="16" x14ac:dyDescent="0.2">
      <c r="A7" s="27">
        <v>6</v>
      </c>
      <c r="B7" s="28" t="s">
        <v>149</v>
      </c>
      <c r="C7" s="28" t="s">
        <v>149</v>
      </c>
      <c r="D7" s="28" t="s">
        <v>148</v>
      </c>
      <c r="E7" s="28" t="s">
        <v>149</v>
      </c>
      <c r="F7" s="12"/>
    </row>
    <row r="8" spans="1:6" ht="16" x14ac:dyDescent="0.2">
      <c r="A8" s="19">
        <v>7</v>
      </c>
      <c r="B8" s="26" t="s">
        <v>146</v>
      </c>
      <c r="C8" s="26" t="s">
        <v>147</v>
      </c>
      <c r="D8" s="26" t="s">
        <v>150</v>
      </c>
      <c r="E8" s="26" t="s">
        <v>146</v>
      </c>
      <c r="F8" s="12"/>
    </row>
    <row r="9" spans="1:6" ht="16" x14ac:dyDescent="0.2">
      <c r="A9" s="27">
        <v>8</v>
      </c>
      <c r="B9" s="28" t="s">
        <v>146</v>
      </c>
      <c r="C9" s="28" t="s">
        <v>147</v>
      </c>
      <c r="D9" s="28" t="s">
        <v>176</v>
      </c>
      <c r="E9" s="28" t="s">
        <v>150</v>
      </c>
      <c r="F9" s="12"/>
    </row>
    <row r="10" spans="1:6" ht="16" x14ac:dyDescent="0.2">
      <c r="A10" s="19">
        <v>9</v>
      </c>
      <c r="B10" s="26" t="s">
        <v>146</v>
      </c>
      <c r="C10" s="26" t="s">
        <v>145</v>
      </c>
      <c r="D10" s="26" t="s">
        <v>150</v>
      </c>
      <c r="E10" s="26" t="s">
        <v>150</v>
      </c>
      <c r="F10" s="12"/>
    </row>
    <row r="11" spans="1:6" ht="16" x14ac:dyDescent="0.2">
      <c r="A11" s="27">
        <v>10</v>
      </c>
      <c r="B11" s="28" t="s">
        <v>150</v>
      </c>
      <c r="C11" s="28" t="s">
        <v>150</v>
      </c>
      <c r="D11" s="28" t="s">
        <v>150</v>
      </c>
      <c r="E11" s="28" t="s">
        <v>150</v>
      </c>
      <c r="F11" s="12"/>
    </row>
    <row r="12" spans="1:6" ht="16" x14ac:dyDescent="0.2">
      <c r="A12" s="103">
        <v>11</v>
      </c>
      <c r="B12" s="104" t="s">
        <v>147</v>
      </c>
      <c r="C12" s="104" t="s">
        <v>150</v>
      </c>
      <c r="D12" s="104" t="s">
        <v>176</v>
      </c>
      <c r="E12" s="104" t="s">
        <v>197</v>
      </c>
      <c r="F12" s="12"/>
    </row>
    <row r="13" spans="1:6" ht="16" x14ac:dyDescent="0.2">
      <c r="A13" s="27">
        <v>12</v>
      </c>
      <c r="B13" s="28" t="s">
        <v>150</v>
      </c>
      <c r="C13" s="28" t="s">
        <v>150</v>
      </c>
      <c r="D13" s="28" t="s">
        <v>151</v>
      </c>
      <c r="E13" s="28" t="s">
        <v>150</v>
      </c>
      <c r="F13" s="12"/>
    </row>
    <row r="14" spans="1:6" ht="16" x14ac:dyDescent="0.2">
      <c r="A14" s="19">
        <v>13</v>
      </c>
      <c r="B14" s="26" t="s">
        <v>147</v>
      </c>
      <c r="C14" s="26" t="s">
        <v>146</v>
      </c>
      <c r="D14" s="26" t="s">
        <v>147</v>
      </c>
      <c r="E14" s="26" t="s">
        <v>150</v>
      </c>
      <c r="F14" s="12"/>
    </row>
    <row r="15" spans="1:6" ht="16" x14ac:dyDescent="0.2">
      <c r="A15" s="27">
        <v>14</v>
      </c>
      <c r="B15" s="28" t="s">
        <v>149</v>
      </c>
      <c r="C15" s="28" t="s">
        <v>148</v>
      </c>
      <c r="D15" s="28" t="s">
        <v>148</v>
      </c>
      <c r="E15" s="28" t="s">
        <v>149</v>
      </c>
      <c r="F15" s="12"/>
    </row>
    <row r="16" spans="1:6" ht="16" x14ac:dyDescent="0.2">
      <c r="A16" s="19">
        <v>15</v>
      </c>
      <c r="B16" s="26" t="s">
        <v>148</v>
      </c>
      <c r="C16" s="26" t="s">
        <v>150</v>
      </c>
      <c r="D16" s="26" t="s">
        <v>148</v>
      </c>
      <c r="E16" s="26" t="s">
        <v>150</v>
      </c>
    </row>
  </sheetData>
  <phoneticPr fontId="19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ColWidth="8.83203125" defaultRowHeight="15" x14ac:dyDescent="0.2"/>
  <cols>
    <col min="2" max="2" width="42.83203125" style="1" customWidth="1"/>
    <col min="3" max="3" width="8.83203125" style="1"/>
  </cols>
  <sheetData>
    <row r="1" spans="1:4" ht="16" x14ac:dyDescent="0.2">
      <c r="A1" s="8" t="s">
        <v>67</v>
      </c>
    </row>
    <row r="2" spans="1:4" ht="16" x14ac:dyDescent="0.2">
      <c r="A2" s="7"/>
      <c r="C2" s="50"/>
      <c r="D2" s="50"/>
    </row>
    <row r="3" spans="1:4" ht="16" x14ac:dyDescent="0.2">
      <c r="A3" s="9" t="s">
        <v>29</v>
      </c>
      <c r="B3" s="29" t="s">
        <v>49</v>
      </c>
      <c r="C3" s="21" t="s">
        <v>69</v>
      </c>
      <c r="D3" s="21" t="s">
        <v>68</v>
      </c>
    </row>
    <row r="4" spans="1:4" x14ac:dyDescent="0.2">
      <c r="A4" s="2">
        <v>1</v>
      </c>
      <c r="B4" s="21" t="s">
        <v>200</v>
      </c>
      <c r="C4" s="69" t="s">
        <v>151</v>
      </c>
      <c r="D4" s="75" t="s">
        <v>148</v>
      </c>
    </row>
    <row r="5" spans="1:4" x14ac:dyDescent="0.2">
      <c r="A5" s="3">
        <v>2</v>
      </c>
      <c r="B5" s="33" t="s">
        <v>179</v>
      </c>
      <c r="C5" s="4" t="s">
        <v>146</v>
      </c>
      <c r="D5" s="4" t="s">
        <v>147</v>
      </c>
    </row>
    <row r="6" spans="1:4" x14ac:dyDescent="0.2">
      <c r="A6" s="2">
        <v>3</v>
      </c>
      <c r="B6" s="21" t="s">
        <v>199</v>
      </c>
      <c r="C6" s="69" t="s">
        <v>146</v>
      </c>
      <c r="D6" s="75" t="s">
        <v>146</v>
      </c>
    </row>
    <row r="7" spans="1:4" x14ac:dyDescent="0.2">
      <c r="A7" s="100">
        <v>4</v>
      </c>
      <c r="B7" s="105" t="s">
        <v>159</v>
      </c>
      <c r="C7" s="99" t="s">
        <v>176</v>
      </c>
      <c r="D7" s="99" t="s">
        <v>197</v>
      </c>
    </row>
    <row r="8" spans="1:4" x14ac:dyDescent="0.2">
      <c r="A8" s="2">
        <v>5</v>
      </c>
      <c r="B8" s="21" t="s">
        <v>171</v>
      </c>
      <c r="C8" s="69" t="s">
        <v>170</v>
      </c>
      <c r="D8" s="75" t="s">
        <v>145</v>
      </c>
    </row>
    <row r="9" spans="1:4" x14ac:dyDescent="0.2">
      <c r="A9" s="3">
        <v>6</v>
      </c>
      <c r="B9" s="33" t="s">
        <v>172</v>
      </c>
      <c r="C9" s="4" t="s">
        <v>170</v>
      </c>
      <c r="D9" s="4" t="s">
        <v>202</v>
      </c>
    </row>
    <row r="10" spans="1:4" x14ac:dyDescent="0.2">
      <c r="A10" s="2">
        <v>7</v>
      </c>
      <c r="B10" s="21" t="s">
        <v>174</v>
      </c>
      <c r="C10" s="69" t="s">
        <v>146</v>
      </c>
      <c r="D10" s="75" t="s">
        <v>202</v>
      </c>
    </row>
    <row r="11" spans="1:4" x14ac:dyDescent="0.2">
      <c r="A11" s="6">
        <v>8</v>
      </c>
      <c r="B11" s="111" t="s">
        <v>178</v>
      </c>
      <c r="C11" s="25" t="s">
        <v>176</v>
      </c>
      <c r="D11" s="25" t="s">
        <v>197</v>
      </c>
    </row>
    <row r="12" spans="1:4" x14ac:dyDescent="0.2">
      <c r="A12" s="2">
        <v>9</v>
      </c>
      <c r="B12" s="21" t="s">
        <v>182</v>
      </c>
      <c r="C12" s="70" t="s">
        <v>146</v>
      </c>
      <c r="D12" s="75" t="s">
        <v>147</v>
      </c>
    </row>
    <row r="13" spans="1:4" x14ac:dyDescent="0.2">
      <c r="A13" s="3">
        <v>10</v>
      </c>
      <c r="B13" s="33" t="s">
        <v>164</v>
      </c>
      <c r="C13" s="4" t="s">
        <v>146</v>
      </c>
      <c r="D13" s="4" t="s">
        <v>146</v>
      </c>
    </row>
    <row r="14" spans="1:4" x14ac:dyDescent="0.2">
      <c r="A14" s="6">
        <v>11</v>
      </c>
      <c r="B14" s="21" t="s">
        <v>175</v>
      </c>
      <c r="C14" s="69" t="s">
        <v>176</v>
      </c>
      <c r="D14" s="75" t="s">
        <v>197</v>
      </c>
    </row>
    <row r="15" spans="1:4" x14ac:dyDescent="0.2">
      <c r="A15" s="3">
        <v>12</v>
      </c>
      <c r="B15" s="33" t="s">
        <v>198</v>
      </c>
      <c r="C15" s="4" t="s">
        <v>170</v>
      </c>
      <c r="D15" s="4" t="s">
        <v>147</v>
      </c>
    </row>
    <row r="16" spans="1:4" x14ac:dyDescent="0.2">
      <c r="A16" s="6">
        <v>13</v>
      </c>
      <c r="B16" s="21" t="s">
        <v>173</v>
      </c>
      <c r="C16" s="69" t="s">
        <v>146</v>
      </c>
      <c r="D16" s="75" t="s">
        <v>176</v>
      </c>
    </row>
    <row r="17" spans="1:4" x14ac:dyDescent="0.2">
      <c r="A17" s="3">
        <v>14</v>
      </c>
      <c r="B17" s="33" t="s">
        <v>201</v>
      </c>
      <c r="C17" s="4" t="s">
        <v>170</v>
      </c>
      <c r="D17" s="4" t="s">
        <v>145</v>
      </c>
    </row>
    <row r="18" spans="1:4" x14ac:dyDescent="0.2">
      <c r="A18" s="6">
        <v>15</v>
      </c>
      <c r="B18" s="21" t="s">
        <v>177</v>
      </c>
      <c r="C18" s="69" t="s">
        <v>176</v>
      </c>
      <c r="D18" s="75" t="s">
        <v>147</v>
      </c>
    </row>
  </sheetData>
  <phoneticPr fontId="19" type="noConversion"/>
  <pageMargins left="0.7" right="0.7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7" sqref="A7:G7"/>
    </sheetView>
  </sheetViews>
  <sheetFormatPr baseColWidth="10" defaultColWidth="8.83203125" defaultRowHeight="15" x14ac:dyDescent="0.2"/>
  <cols>
    <col min="1" max="1" width="4" style="11" customWidth="1"/>
    <col min="2" max="2" width="47.83203125" style="31" customWidth="1"/>
    <col min="3" max="5" width="15.6640625" style="31" customWidth="1"/>
    <col min="6" max="7" width="15.6640625" style="11" customWidth="1"/>
    <col min="8" max="8" width="45.6640625" style="11" customWidth="1"/>
    <col min="9" max="16384" width="8.83203125" style="11"/>
  </cols>
  <sheetData>
    <row r="1" spans="1:9" ht="16" x14ac:dyDescent="0.2">
      <c r="A1" s="8" t="s">
        <v>50</v>
      </c>
      <c r="C1" s="8"/>
    </row>
    <row r="2" spans="1:9" ht="16" x14ac:dyDescent="0.2">
      <c r="A2" s="8"/>
      <c r="C2" s="8"/>
    </row>
    <row r="3" spans="1:9" ht="16" x14ac:dyDescent="0.2">
      <c r="A3" s="26" t="s">
        <v>52</v>
      </c>
      <c r="B3" s="26" t="s">
        <v>51</v>
      </c>
      <c r="C3" s="29" t="s">
        <v>44</v>
      </c>
      <c r="D3" s="29" t="s">
        <v>45</v>
      </c>
      <c r="E3" s="29" t="s">
        <v>46</v>
      </c>
      <c r="F3" s="29" t="s">
        <v>47</v>
      </c>
      <c r="G3" s="30" t="s">
        <v>48</v>
      </c>
      <c r="H3" s="20" t="s">
        <v>152</v>
      </c>
      <c r="I3" s="79"/>
    </row>
    <row r="4" spans="1:9" ht="25" customHeight="1" x14ac:dyDescent="0.2">
      <c r="A4" s="10">
        <v>1</v>
      </c>
      <c r="B4" s="21" t="s">
        <v>156</v>
      </c>
      <c r="C4" s="21">
        <v>4</v>
      </c>
      <c r="D4" s="21">
        <v>4</v>
      </c>
      <c r="E4" s="21">
        <v>3</v>
      </c>
      <c r="F4" s="21">
        <v>4</v>
      </c>
      <c r="G4" s="47">
        <f t="shared" ref="G4:G18" si="0">AVERAGE(C4:F4)</f>
        <v>3.75</v>
      </c>
      <c r="H4" s="10"/>
      <c r="I4" s="31"/>
    </row>
    <row r="5" spans="1:9" s="68" customFormat="1" ht="25" customHeight="1" x14ac:dyDescent="0.2">
      <c r="A5" s="32">
        <v>2</v>
      </c>
      <c r="B5" s="33" t="s">
        <v>157</v>
      </c>
      <c r="C5" s="33">
        <v>4</v>
      </c>
      <c r="D5" s="33">
        <v>4</v>
      </c>
      <c r="E5" s="33">
        <v>3</v>
      </c>
      <c r="F5" s="33">
        <v>4</v>
      </c>
      <c r="G5" s="48">
        <f t="shared" si="0"/>
        <v>3.75</v>
      </c>
      <c r="H5" s="32"/>
      <c r="I5" s="31"/>
    </row>
    <row r="6" spans="1:9" ht="25" customHeight="1" x14ac:dyDescent="0.2">
      <c r="A6" s="10">
        <v>3</v>
      </c>
      <c r="B6" s="21" t="s">
        <v>158</v>
      </c>
      <c r="C6" s="21">
        <v>4</v>
      </c>
      <c r="D6" s="21">
        <v>3</v>
      </c>
      <c r="E6" s="21">
        <v>4</v>
      </c>
      <c r="F6" s="21">
        <v>4</v>
      </c>
      <c r="G6" s="47">
        <f t="shared" si="0"/>
        <v>3.75</v>
      </c>
      <c r="H6" s="10"/>
      <c r="I6" s="31"/>
    </row>
    <row r="7" spans="1:9" s="68" customFormat="1" ht="25" customHeight="1" x14ac:dyDescent="0.2">
      <c r="A7" s="106">
        <v>4</v>
      </c>
      <c r="B7" s="105" t="s">
        <v>159</v>
      </c>
      <c r="C7" s="105">
        <v>5</v>
      </c>
      <c r="D7" s="105">
        <v>4</v>
      </c>
      <c r="E7" s="105">
        <v>5</v>
      </c>
      <c r="F7" s="105">
        <v>4</v>
      </c>
      <c r="G7" s="107">
        <f t="shared" si="0"/>
        <v>4.5</v>
      </c>
      <c r="H7" s="32" t="s">
        <v>153</v>
      </c>
      <c r="I7" s="31"/>
    </row>
    <row r="8" spans="1:9" ht="25" customHeight="1" x14ac:dyDescent="0.2">
      <c r="A8" s="10">
        <v>5</v>
      </c>
      <c r="B8" s="21" t="s">
        <v>160</v>
      </c>
      <c r="C8" s="21">
        <v>3</v>
      </c>
      <c r="D8" s="21">
        <v>2</v>
      </c>
      <c r="E8" s="21">
        <v>3</v>
      </c>
      <c r="F8" s="21">
        <v>3</v>
      </c>
      <c r="G8" s="47">
        <f t="shared" si="0"/>
        <v>2.75</v>
      </c>
      <c r="H8" s="10" t="s">
        <v>181</v>
      </c>
      <c r="I8" s="31"/>
    </row>
    <row r="9" spans="1:9" s="68" customFormat="1" ht="25" customHeight="1" x14ac:dyDescent="0.2">
      <c r="A9" s="32">
        <v>6</v>
      </c>
      <c r="B9" s="33" t="s">
        <v>161</v>
      </c>
      <c r="C9" s="33">
        <v>3</v>
      </c>
      <c r="D9" s="33">
        <v>2</v>
      </c>
      <c r="E9" s="33">
        <v>3</v>
      </c>
      <c r="F9" s="33">
        <v>3</v>
      </c>
      <c r="G9" s="48">
        <f t="shared" si="0"/>
        <v>2.75</v>
      </c>
      <c r="H9" s="32" t="s">
        <v>155</v>
      </c>
      <c r="I9" s="31"/>
    </row>
    <row r="10" spans="1:9" ht="25" customHeight="1" x14ac:dyDescent="0.2">
      <c r="A10" s="10">
        <v>7</v>
      </c>
      <c r="B10" s="21" t="s">
        <v>162</v>
      </c>
      <c r="C10" s="21">
        <v>3</v>
      </c>
      <c r="D10" s="21">
        <v>4</v>
      </c>
      <c r="E10" s="21">
        <v>3</v>
      </c>
      <c r="F10" s="21">
        <v>4</v>
      </c>
      <c r="G10" s="47">
        <f t="shared" si="0"/>
        <v>3.5</v>
      </c>
      <c r="H10" s="10"/>
      <c r="I10" s="31"/>
    </row>
    <row r="11" spans="1:9" s="68" customFormat="1" ht="25" customHeight="1" x14ac:dyDescent="0.2">
      <c r="A11" s="32">
        <v>8</v>
      </c>
      <c r="B11" s="33" t="s">
        <v>180</v>
      </c>
      <c r="C11" s="33">
        <v>4</v>
      </c>
      <c r="D11" s="33">
        <v>4</v>
      </c>
      <c r="E11" s="33">
        <v>5</v>
      </c>
      <c r="F11" s="33">
        <v>4</v>
      </c>
      <c r="G11" s="48">
        <f t="shared" si="0"/>
        <v>4.25</v>
      </c>
      <c r="H11" s="32" t="s">
        <v>153</v>
      </c>
      <c r="I11" s="31"/>
    </row>
    <row r="12" spans="1:9" ht="25" customHeight="1" x14ac:dyDescent="0.2">
      <c r="A12" s="10">
        <v>9</v>
      </c>
      <c r="B12" s="21" t="s">
        <v>163</v>
      </c>
      <c r="C12" s="21">
        <v>3</v>
      </c>
      <c r="D12" s="21">
        <v>3</v>
      </c>
      <c r="E12" s="21">
        <v>4</v>
      </c>
      <c r="F12" s="21">
        <v>3</v>
      </c>
      <c r="G12" s="47">
        <f t="shared" si="0"/>
        <v>3.25</v>
      </c>
      <c r="H12" s="10"/>
      <c r="I12" s="31"/>
    </row>
    <row r="13" spans="1:9" s="68" customFormat="1" ht="25" customHeight="1" x14ac:dyDescent="0.2">
      <c r="A13" s="32">
        <v>10</v>
      </c>
      <c r="B13" s="34" t="s">
        <v>164</v>
      </c>
      <c r="C13" s="33">
        <v>4</v>
      </c>
      <c r="D13" s="33">
        <v>4</v>
      </c>
      <c r="E13" s="33">
        <v>3</v>
      </c>
      <c r="F13" s="33">
        <v>4</v>
      </c>
      <c r="G13" s="48">
        <f t="shared" si="0"/>
        <v>3.75</v>
      </c>
      <c r="H13" s="32"/>
      <c r="I13" s="31"/>
    </row>
    <row r="14" spans="1:9" ht="25" customHeight="1" x14ac:dyDescent="0.2">
      <c r="A14" s="36">
        <v>11</v>
      </c>
      <c r="B14" s="35" t="s">
        <v>165</v>
      </c>
      <c r="C14" s="21">
        <v>5</v>
      </c>
      <c r="D14" s="21">
        <v>4</v>
      </c>
      <c r="E14" s="21">
        <v>4</v>
      </c>
      <c r="F14" s="21">
        <v>5</v>
      </c>
      <c r="G14" s="47">
        <f t="shared" si="0"/>
        <v>4.5</v>
      </c>
      <c r="H14" s="10" t="s">
        <v>154</v>
      </c>
      <c r="I14" s="31"/>
    </row>
    <row r="15" spans="1:9" s="68" customFormat="1" ht="25" customHeight="1" x14ac:dyDescent="0.2">
      <c r="A15" s="32">
        <v>12</v>
      </c>
      <c r="B15" s="34" t="s">
        <v>166</v>
      </c>
      <c r="C15" s="33">
        <v>3</v>
      </c>
      <c r="D15" s="33">
        <v>3</v>
      </c>
      <c r="E15" s="33">
        <v>4</v>
      </c>
      <c r="F15" s="33">
        <v>3</v>
      </c>
      <c r="G15" s="48">
        <f t="shared" si="0"/>
        <v>3.25</v>
      </c>
      <c r="H15" s="32"/>
      <c r="I15" s="31"/>
    </row>
    <row r="16" spans="1:9" ht="25" customHeight="1" x14ac:dyDescent="0.2">
      <c r="A16" s="36">
        <v>13</v>
      </c>
      <c r="B16" s="35" t="s">
        <v>167</v>
      </c>
      <c r="C16" s="21">
        <v>4</v>
      </c>
      <c r="D16" s="21">
        <v>4</v>
      </c>
      <c r="E16" s="21">
        <v>3</v>
      </c>
      <c r="F16" s="21">
        <v>4</v>
      </c>
      <c r="G16" s="47">
        <f t="shared" si="0"/>
        <v>3.75</v>
      </c>
      <c r="H16" s="10"/>
      <c r="I16" s="31"/>
    </row>
    <row r="17" spans="1:9" s="68" customFormat="1" ht="25" customHeight="1" x14ac:dyDescent="0.2">
      <c r="A17" s="32">
        <v>14</v>
      </c>
      <c r="B17" s="34" t="s">
        <v>168</v>
      </c>
      <c r="C17" s="33">
        <v>3</v>
      </c>
      <c r="D17" s="33">
        <v>3</v>
      </c>
      <c r="E17" s="33">
        <v>4</v>
      </c>
      <c r="F17" s="33">
        <v>4</v>
      </c>
      <c r="G17" s="48">
        <f t="shared" si="0"/>
        <v>3.5</v>
      </c>
      <c r="H17" s="32"/>
      <c r="I17" s="31"/>
    </row>
    <row r="18" spans="1:9" ht="25" customHeight="1" x14ac:dyDescent="0.2">
      <c r="A18" s="36">
        <v>15</v>
      </c>
      <c r="B18" s="35" t="s">
        <v>169</v>
      </c>
      <c r="C18" s="21">
        <v>4</v>
      </c>
      <c r="D18" s="21">
        <v>4</v>
      </c>
      <c r="E18" s="21">
        <v>5</v>
      </c>
      <c r="F18" s="21">
        <v>4</v>
      </c>
      <c r="G18" s="47">
        <f t="shared" si="0"/>
        <v>4.25</v>
      </c>
      <c r="H18" s="10" t="s">
        <v>153</v>
      </c>
      <c r="I18" s="31"/>
    </row>
  </sheetData>
  <sortState ref="A21:C35">
    <sortCondition ref="A21:A35"/>
  </sortState>
  <phoneticPr fontId="19" type="noConversion"/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6" sqref="B6:H6"/>
    </sheetView>
  </sheetViews>
  <sheetFormatPr baseColWidth="10" defaultColWidth="8.83203125" defaultRowHeight="16" x14ac:dyDescent="0.2"/>
  <cols>
    <col min="1" max="1" width="10" style="12" customWidth="1"/>
    <col min="2" max="2" width="8.5" style="12" customWidth="1"/>
    <col min="3" max="3" width="50.5" style="12" customWidth="1"/>
    <col min="4" max="8" width="14.6640625" style="12" customWidth="1"/>
    <col min="9" max="10" width="8.83203125" style="12"/>
    <col min="11" max="11" width="47.6640625" style="12" customWidth="1"/>
    <col min="12" max="16384" width="8.83203125" style="12"/>
  </cols>
  <sheetData>
    <row r="1" spans="2:10" ht="24" customHeight="1" x14ac:dyDescent="0.2">
      <c r="B1" s="116" t="s">
        <v>204</v>
      </c>
      <c r="C1" s="116"/>
      <c r="D1" s="116"/>
      <c r="E1" s="116"/>
      <c r="F1" s="116"/>
      <c r="G1" s="116"/>
      <c r="H1" s="116"/>
    </row>
    <row r="2" spans="2:10" ht="24" customHeight="1" x14ac:dyDescent="0.2">
      <c r="B2" s="13" t="s">
        <v>29</v>
      </c>
      <c r="C2" s="14" t="s">
        <v>56</v>
      </c>
      <c r="D2" s="15" t="s">
        <v>57</v>
      </c>
      <c r="E2" s="15" t="s">
        <v>44</v>
      </c>
      <c r="F2" s="15" t="s">
        <v>47</v>
      </c>
      <c r="G2" s="15" t="s">
        <v>46</v>
      </c>
      <c r="H2" s="41" t="s">
        <v>84</v>
      </c>
    </row>
    <row r="3" spans="2:10" ht="24" customHeight="1" x14ac:dyDescent="0.2">
      <c r="B3" s="9">
        <v>1</v>
      </c>
      <c r="C3" s="21" t="s">
        <v>200</v>
      </c>
      <c r="D3" s="17">
        <v>3.7607142857142857</v>
      </c>
      <c r="E3" s="17">
        <v>4.1785714285714288</v>
      </c>
      <c r="F3" s="17">
        <v>3.7142857142857144</v>
      </c>
      <c r="G3" s="17">
        <v>3.0892857142857144</v>
      </c>
      <c r="H3" s="42">
        <f t="shared" ref="H3:H17" si="0">AVERAGE(D3:G3)</f>
        <v>3.6857142857142859</v>
      </c>
      <c r="J3" s="56"/>
    </row>
    <row r="4" spans="2:10" s="16" customFormat="1" ht="24" customHeight="1" x14ac:dyDescent="0.2">
      <c r="B4" s="86">
        <v>2</v>
      </c>
      <c r="C4" s="33" t="s">
        <v>179</v>
      </c>
      <c r="D4" s="76">
        <v>4.1178571428571429</v>
      </c>
      <c r="E4" s="76">
        <v>4.6785714285714288</v>
      </c>
      <c r="F4" s="76">
        <v>4.3035714285714288</v>
      </c>
      <c r="G4" s="76">
        <v>3.375</v>
      </c>
      <c r="H4" s="77">
        <f t="shared" si="0"/>
        <v>4.1187500000000004</v>
      </c>
      <c r="I4" s="12"/>
      <c r="J4" s="56"/>
    </row>
    <row r="5" spans="2:10" ht="24" customHeight="1" x14ac:dyDescent="0.2">
      <c r="B5" s="9">
        <v>3</v>
      </c>
      <c r="C5" s="21" t="s">
        <v>199</v>
      </c>
      <c r="D5" s="17">
        <v>3.4964285714285714</v>
      </c>
      <c r="E5" s="17">
        <v>3.5</v>
      </c>
      <c r="F5" s="17">
        <v>3.6428571428571428</v>
      </c>
      <c r="G5" s="17">
        <v>4.125</v>
      </c>
      <c r="H5" s="42">
        <f t="shared" si="0"/>
        <v>3.6910714285714286</v>
      </c>
      <c r="J5" s="56"/>
    </row>
    <row r="6" spans="2:10" ht="24" customHeight="1" x14ac:dyDescent="0.2">
      <c r="B6" s="108">
        <v>4</v>
      </c>
      <c r="C6" s="105" t="s">
        <v>159</v>
      </c>
      <c r="D6" s="109">
        <v>4.3053571428571429</v>
      </c>
      <c r="E6" s="109">
        <v>5.1357142857142861</v>
      </c>
      <c r="F6" s="109">
        <v>4.8285714285714292</v>
      </c>
      <c r="G6" s="109">
        <v>4.7946428571428577</v>
      </c>
      <c r="H6" s="110">
        <f t="shared" si="0"/>
        <v>4.7660714285714292</v>
      </c>
      <c r="J6" s="56"/>
    </row>
    <row r="7" spans="2:10" ht="24" customHeight="1" x14ac:dyDescent="0.2">
      <c r="B7" s="9">
        <v>5</v>
      </c>
      <c r="C7" s="21" t="s">
        <v>171</v>
      </c>
      <c r="D7" s="17">
        <v>3.2142857142857144</v>
      </c>
      <c r="E7" s="17">
        <v>3.0714285714285716</v>
      </c>
      <c r="F7" s="17">
        <v>3.7321428571428572</v>
      </c>
      <c r="G7" s="17">
        <v>3.5892857142857144</v>
      </c>
      <c r="H7" s="42">
        <f t="shared" si="0"/>
        <v>3.4017857142857144</v>
      </c>
      <c r="J7" s="56"/>
    </row>
    <row r="8" spans="2:10" ht="24" customHeight="1" x14ac:dyDescent="0.2">
      <c r="B8" s="86">
        <v>6</v>
      </c>
      <c r="C8" s="33" t="s">
        <v>172</v>
      </c>
      <c r="D8" s="76">
        <v>3.7589285714285716</v>
      </c>
      <c r="E8" s="76">
        <v>4.1964285714285712</v>
      </c>
      <c r="F8" s="76">
        <v>4.125</v>
      </c>
      <c r="G8" s="76">
        <v>4.2678571428571423</v>
      </c>
      <c r="H8" s="77">
        <f t="shared" si="0"/>
        <v>4.0870535714285712</v>
      </c>
      <c r="J8" s="56"/>
    </row>
    <row r="9" spans="2:10" ht="24" customHeight="1" x14ac:dyDescent="0.2">
      <c r="B9" s="9">
        <v>7</v>
      </c>
      <c r="C9" s="21" t="s">
        <v>174</v>
      </c>
      <c r="D9" s="17">
        <v>2.3928571428571428</v>
      </c>
      <c r="E9" s="17">
        <v>2.4464285714285712</v>
      </c>
      <c r="F9" s="17">
        <v>2.4642857142857144</v>
      </c>
      <c r="G9" s="17">
        <v>2.4107142857142856</v>
      </c>
      <c r="H9" s="42">
        <f t="shared" si="0"/>
        <v>2.4285714285714284</v>
      </c>
      <c r="J9" s="56"/>
    </row>
    <row r="10" spans="2:10" ht="24" customHeight="1" x14ac:dyDescent="0.2">
      <c r="B10" s="86">
        <v>8</v>
      </c>
      <c r="C10" s="33" t="s">
        <v>178</v>
      </c>
      <c r="D10" s="76">
        <v>4.8142857142857141</v>
      </c>
      <c r="E10" s="76">
        <v>4.8571428571428577</v>
      </c>
      <c r="F10" s="76">
        <v>4.7857142857142856</v>
      </c>
      <c r="G10" s="76">
        <v>4.7142857142857144</v>
      </c>
      <c r="H10" s="77">
        <f t="shared" si="0"/>
        <v>4.7928571428571427</v>
      </c>
      <c r="J10" s="56"/>
    </row>
    <row r="11" spans="2:10" ht="24" customHeight="1" x14ac:dyDescent="0.2">
      <c r="B11" s="9">
        <v>9</v>
      </c>
      <c r="C11" s="21" t="s">
        <v>182</v>
      </c>
      <c r="D11" s="17">
        <v>3.7053571428571428</v>
      </c>
      <c r="E11" s="17">
        <v>4.1785714285714288</v>
      </c>
      <c r="F11" s="17">
        <v>4.3660714285714288</v>
      </c>
      <c r="G11" s="17">
        <v>3.9214285714285713</v>
      </c>
      <c r="H11" s="42">
        <f t="shared" si="0"/>
        <v>4.0428571428571427</v>
      </c>
      <c r="J11" s="56"/>
    </row>
    <row r="12" spans="2:10" ht="24" customHeight="1" x14ac:dyDescent="0.2">
      <c r="B12" s="86">
        <v>10</v>
      </c>
      <c r="C12" s="33" t="s">
        <v>164</v>
      </c>
      <c r="D12" s="76">
        <v>3.3928571428571428</v>
      </c>
      <c r="E12" s="76">
        <v>3.6071428571428572</v>
      </c>
      <c r="F12" s="76">
        <v>3.9892857142857143</v>
      </c>
      <c r="G12" s="76">
        <v>3.4464285714285712</v>
      </c>
      <c r="H12" s="77">
        <f t="shared" si="0"/>
        <v>3.6089285714285713</v>
      </c>
      <c r="J12" s="56"/>
    </row>
    <row r="13" spans="2:10" ht="24" customHeight="1" x14ac:dyDescent="0.2">
      <c r="B13" s="9">
        <v>11</v>
      </c>
      <c r="C13" s="21" t="s">
        <v>175</v>
      </c>
      <c r="D13" s="17">
        <v>4.3053571428571429</v>
      </c>
      <c r="E13" s="17">
        <v>4.9285714285714288</v>
      </c>
      <c r="F13" s="17">
        <v>4.9910714285714288</v>
      </c>
      <c r="G13" s="17">
        <v>4.8035714285714288</v>
      </c>
      <c r="H13" s="42">
        <f t="shared" si="0"/>
        <v>4.7571428571428571</v>
      </c>
      <c r="J13" s="56"/>
    </row>
    <row r="14" spans="2:10" ht="24" customHeight="1" x14ac:dyDescent="0.2">
      <c r="B14" s="86">
        <v>12</v>
      </c>
      <c r="C14" s="33" t="s">
        <v>198</v>
      </c>
      <c r="D14" s="76">
        <v>3.7214285714285715</v>
      </c>
      <c r="E14" s="76">
        <v>4.1357142857142861</v>
      </c>
      <c r="F14" s="76">
        <v>4.1892857142857141</v>
      </c>
      <c r="G14" s="76">
        <v>4.0178571428571423</v>
      </c>
      <c r="H14" s="77">
        <f t="shared" si="0"/>
        <v>4.0160714285714283</v>
      </c>
      <c r="J14" s="56"/>
    </row>
    <row r="15" spans="2:10" ht="24" customHeight="1" x14ac:dyDescent="0.2">
      <c r="B15" s="9">
        <v>13</v>
      </c>
      <c r="C15" s="21" t="s">
        <v>173</v>
      </c>
      <c r="D15" s="17">
        <v>4.7214285714285715</v>
      </c>
      <c r="E15" s="17">
        <v>4.8035714285714288</v>
      </c>
      <c r="F15" s="17">
        <v>4.8392857142857144</v>
      </c>
      <c r="G15" s="17">
        <v>4.1785714285714288</v>
      </c>
      <c r="H15" s="42">
        <f t="shared" si="0"/>
        <v>4.6357142857142861</v>
      </c>
      <c r="J15" s="56"/>
    </row>
    <row r="16" spans="2:10" ht="24" customHeight="1" x14ac:dyDescent="0.2">
      <c r="B16" s="86">
        <v>14</v>
      </c>
      <c r="C16" s="33" t="s">
        <v>201</v>
      </c>
      <c r="D16" s="76">
        <v>2.8571428571428572</v>
      </c>
      <c r="E16" s="76">
        <v>2.3571428571428572</v>
      </c>
      <c r="F16" s="76">
        <v>3.25</v>
      </c>
      <c r="G16" s="76">
        <v>3.4464285714285712</v>
      </c>
      <c r="H16" s="77">
        <f t="shared" si="0"/>
        <v>2.9776785714285716</v>
      </c>
      <c r="J16" s="56"/>
    </row>
    <row r="17" spans="1:10" ht="24" customHeight="1" x14ac:dyDescent="0.2">
      <c r="B17" s="9">
        <v>15</v>
      </c>
      <c r="C17" s="21" t="s">
        <v>177</v>
      </c>
      <c r="D17" s="17">
        <v>3.5785714285714287</v>
      </c>
      <c r="E17" s="17">
        <v>4.0428571428571427</v>
      </c>
      <c r="F17" s="17">
        <v>4.0821428571428573</v>
      </c>
      <c r="G17" s="17">
        <v>4.4000000000000004</v>
      </c>
      <c r="H17" s="42">
        <f t="shared" si="0"/>
        <v>4.0258928571428569</v>
      </c>
      <c r="J17" s="56"/>
    </row>
    <row r="18" spans="1:10" ht="25" customHeight="1" x14ac:dyDescent="0.2">
      <c r="A18" s="83"/>
      <c r="B18" s="84"/>
      <c r="C18" s="81"/>
      <c r="D18" s="81"/>
      <c r="E18" s="81"/>
      <c r="F18" s="81"/>
      <c r="G18" s="85"/>
    </row>
    <row r="19" spans="1:10" ht="25" customHeight="1" x14ac:dyDescent="0.2">
      <c r="A19" s="83"/>
      <c r="B19" s="84"/>
      <c r="C19" s="81"/>
      <c r="D19" s="81"/>
      <c r="E19" s="81"/>
      <c r="F19" s="81"/>
      <c r="G19" s="85"/>
    </row>
    <row r="20" spans="1:10" ht="15" customHeight="1" x14ac:dyDescent="0.25">
      <c r="B20" s="118" t="s">
        <v>53</v>
      </c>
      <c r="C20" s="118"/>
      <c r="D20" s="118"/>
      <c r="E20" s="118"/>
      <c r="F20" s="118"/>
      <c r="G20" s="118"/>
    </row>
    <row r="21" spans="1:10" ht="15" customHeight="1" x14ac:dyDescent="0.2">
      <c r="B21" s="119" t="s">
        <v>54</v>
      </c>
      <c r="C21" s="119"/>
      <c r="D21" s="119"/>
      <c r="E21" s="119"/>
      <c r="F21" s="119"/>
      <c r="G21" s="119"/>
    </row>
    <row r="22" spans="1:10" ht="15" customHeight="1" x14ac:dyDescent="0.2">
      <c r="B22" s="119" t="s">
        <v>77</v>
      </c>
      <c r="C22" s="119"/>
      <c r="D22" s="119"/>
      <c r="E22" s="119"/>
      <c r="F22" s="119"/>
      <c r="G22" s="119"/>
    </row>
    <row r="23" spans="1:10" ht="15" customHeight="1" x14ac:dyDescent="0.2">
      <c r="B23" s="117" t="s">
        <v>55</v>
      </c>
      <c r="C23" s="117"/>
      <c r="D23" s="117"/>
      <c r="E23" s="117"/>
      <c r="F23" s="117"/>
      <c r="G23" s="117"/>
    </row>
    <row r="24" spans="1:10" ht="24" customHeight="1" x14ac:dyDescent="0.2">
      <c r="A24" s="16"/>
      <c r="B24" s="13" t="s">
        <v>29</v>
      </c>
      <c r="C24" s="14" t="s">
        <v>85</v>
      </c>
      <c r="D24" s="15" t="s">
        <v>196</v>
      </c>
      <c r="E24" s="15" t="s">
        <v>58</v>
      </c>
      <c r="F24" s="15" t="s">
        <v>59</v>
      </c>
      <c r="G24" s="15" t="s">
        <v>60</v>
      </c>
    </row>
    <row r="25" spans="1:10" ht="24" customHeight="1" x14ac:dyDescent="0.2">
      <c r="B25" s="9">
        <v>1</v>
      </c>
      <c r="C25" s="21"/>
      <c r="D25" s="17"/>
      <c r="E25" s="18"/>
      <c r="F25" s="17"/>
      <c r="G25" s="18"/>
    </row>
    <row r="26" spans="1:10" ht="24" customHeight="1" x14ac:dyDescent="0.2">
      <c r="B26" s="86">
        <v>2</v>
      </c>
      <c r="C26" s="33"/>
      <c r="D26" s="76"/>
      <c r="E26" s="76"/>
      <c r="F26" s="76"/>
      <c r="G26" s="76"/>
      <c r="H26" s="78"/>
      <c r="I26" s="78"/>
    </row>
    <row r="27" spans="1:10" ht="24" customHeight="1" x14ac:dyDescent="0.2">
      <c r="B27" s="9">
        <v>3</v>
      </c>
      <c r="C27" s="21"/>
      <c r="D27" s="17"/>
      <c r="E27" s="18"/>
      <c r="F27" s="17"/>
      <c r="G27" s="18"/>
      <c r="H27" s="82"/>
      <c r="I27" s="78"/>
    </row>
    <row r="28" spans="1:10" ht="24" customHeight="1" x14ac:dyDescent="0.2">
      <c r="B28" s="86">
        <v>4</v>
      </c>
      <c r="C28" s="33"/>
      <c r="D28" s="76"/>
      <c r="E28" s="76"/>
      <c r="F28" s="76"/>
      <c r="G28" s="76"/>
      <c r="H28" s="82"/>
      <c r="I28" s="78"/>
    </row>
    <row r="29" spans="1:10" ht="24" customHeight="1" x14ac:dyDescent="0.2">
      <c r="B29" s="9">
        <v>5</v>
      </c>
      <c r="C29" s="21"/>
      <c r="D29" s="17"/>
      <c r="E29" s="18"/>
      <c r="F29" s="17"/>
      <c r="G29" s="18"/>
      <c r="H29" s="82"/>
      <c r="I29" s="78"/>
    </row>
    <row r="30" spans="1:10" ht="24" customHeight="1" x14ac:dyDescent="0.2">
      <c r="B30" s="86">
        <v>6</v>
      </c>
      <c r="C30" s="33"/>
      <c r="D30" s="76"/>
      <c r="E30" s="76"/>
      <c r="F30" s="76"/>
      <c r="G30" s="76"/>
      <c r="H30" s="82"/>
      <c r="I30" s="78"/>
    </row>
    <row r="31" spans="1:10" ht="24" customHeight="1" x14ac:dyDescent="0.2">
      <c r="B31" s="9">
        <v>7</v>
      </c>
      <c r="C31" s="21"/>
      <c r="D31" s="17"/>
      <c r="E31" s="18"/>
      <c r="F31" s="17"/>
      <c r="G31" s="18"/>
      <c r="H31" s="82"/>
      <c r="I31" s="78"/>
    </row>
    <row r="32" spans="1:10" ht="24" customHeight="1" x14ac:dyDescent="0.2">
      <c r="B32" s="86">
        <v>8</v>
      </c>
      <c r="C32" s="33"/>
      <c r="D32" s="76"/>
      <c r="E32" s="76"/>
      <c r="F32" s="76"/>
      <c r="G32" s="76"/>
      <c r="H32" s="82"/>
      <c r="I32" s="78"/>
    </row>
    <row r="33" spans="2:9" ht="24" customHeight="1" x14ac:dyDescent="0.2">
      <c r="B33" s="9">
        <v>9</v>
      </c>
      <c r="C33" s="21"/>
      <c r="D33" s="17"/>
      <c r="E33" s="18"/>
      <c r="F33" s="17"/>
      <c r="G33" s="18"/>
      <c r="H33" s="82"/>
      <c r="I33" s="78"/>
    </row>
    <row r="34" spans="2:9" ht="24" customHeight="1" x14ac:dyDescent="0.2">
      <c r="B34" s="86">
        <v>10</v>
      </c>
      <c r="C34" s="33"/>
      <c r="D34" s="76"/>
      <c r="E34" s="76"/>
      <c r="F34" s="76"/>
      <c r="G34" s="76"/>
      <c r="H34" s="82"/>
      <c r="I34" s="78"/>
    </row>
    <row r="35" spans="2:9" ht="24" customHeight="1" x14ac:dyDescent="0.2">
      <c r="B35" s="9">
        <v>11</v>
      </c>
      <c r="C35" s="21"/>
      <c r="D35" s="17"/>
      <c r="E35" s="18"/>
      <c r="F35" s="17"/>
      <c r="G35" s="18"/>
      <c r="H35" s="82"/>
      <c r="I35" s="78"/>
    </row>
    <row r="36" spans="2:9" ht="24" customHeight="1" x14ac:dyDescent="0.2">
      <c r="B36" s="86">
        <v>12</v>
      </c>
      <c r="C36" s="33"/>
      <c r="D36" s="76"/>
      <c r="E36" s="76"/>
      <c r="F36" s="76"/>
      <c r="G36" s="76"/>
      <c r="H36" s="82"/>
      <c r="I36" s="78"/>
    </row>
    <row r="37" spans="2:9" ht="24" customHeight="1" x14ac:dyDescent="0.2">
      <c r="B37" s="9">
        <v>13</v>
      </c>
      <c r="C37" s="21"/>
      <c r="D37" s="17"/>
      <c r="E37" s="18"/>
      <c r="F37" s="17"/>
      <c r="G37" s="18"/>
      <c r="H37" s="82"/>
      <c r="I37" s="78"/>
    </row>
    <row r="38" spans="2:9" ht="24" customHeight="1" x14ac:dyDescent="0.2">
      <c r="B38" s="86">
        <v>14</v>
      </c>
      <c r="C38" s="33"/>
      <c r="D38" s="76"/>
      <c r="E38" s="76"/>
      <c r="F38" s="76"/>
      <c r="G38" s="76"/>
      <c r="H38" s="82"/>
      <c r="I38" s="78"/>
    </row>
    <row r="39" spans="2:9" ht="24" customHeight="1" x14ac:dyDescent="0.2">
      <c r="B39" s="9">
        <v>15</v>
      </c>
      <c r="C39" s="21"/>
      <c r="D39" s="17"/>
      <c r="E39" s="18"/>
      <c r="F39" s="17"/>
      <c r="G39" s="18"/>
      <c r="H39" s="82"/>
      <c r="I39" s="78"/>
    </row>
    <row r="40" spans="2:9" x14ac:dyDescent="0.2">
      <c r="B40" s="38"/>
      <c r="C40" s="39"/>
      <c r="D40" s="40"/>
      <c r="E40" s="40"/>
      <c r="F40" s="40"/>
      <c r="G40" s="40"/>
      <c r="H40" s="82"/>
      <c r="I40" s="78"/>
    </row>
    <row r="41" spans="2:9" ht="19" x14ac:dyDescent="0.25">
      <c r="B41" s="120" t="s">
        <v>61</v>
      </c>
      <c r="C41" s="120"/>
      <c r="D41" s="120"/>
      <c r="E41" s="120"/>
      <c r="F41" s="120"/>
      <c r="G41" s="120"/>
      <c r="H41" s="82"/>
      <c r="I41" s="78"/>
    </row>
    <row r="42" spans="2:9" x14ac:dyDescent="0.2">
      <c r="B42" s="121" t="s">
        <v>83</v>
      </c>
      <c r="C42" s="121"/>
      <c r="D42" s="121"/>
      <c r="E42" s="121"/>
      <c r="F42" s="121"/>
      <c r="G42" s="121"/>
    </row>
    <row r="43" spans="2:9" x14ac:dyDescent="0.2">
      <c r="B43" s="117" t="s">
        <v>62</v>
      </c>
      <c r="C43" s="117"/>
      <c r="D43" s="117"/>
      <c r="E43" s="117"/>
      <c r="F43" s="117"/>
      <c r="G43" s="117"/>
    </row>
    <row r="44" spans="2:9" ht="24" customHeight="1" x14ac:dyDescent="0.2">
      <c r="B44" s="13" t="s">
        <v>29</v>
      </c>
      <c r="C44" s="14" t="s">
        <v>63</v>
      </c>
      <c r="D44" s="15" t="s">
        <v>196</v>
      </c>
      <c r="E44" s="15" t="s">
        <v>64</v>
      </c>
      <c r="F44" s="15" t="s">
        <v>65</v>
      </c>
      <c r="G44" s="15" t="s">
        <v>66</v>
      </c>
    </row>
    <row r="45" spans="2:9" ht="24" customHeight="1" x14ac:dyDescent="0.2">
      <c r="B45" s="2">
        <v>1</v>
      </c>
      <c r="C45" s="21"/>
      <c r="D45" s="17"/>
      <c r="E45" s="17"/>
      <c r="F45" s="17"/>
      <c r="G45" s="17"/>
    </row>
    <row r="46" spans="2:9" ht="24" customHeight="1" x14ac:dyDescent="0.2">
      <c r="B46" s="3">
        <v>2</v>
      </c>
      <c r="C46" s="33"/>
      <c r="D46" s="76"/>
      <c r="E46" s="76"/>
      <c r="F46" s="76"/>
      <c r="G46" s="76"/>
    </row>
    <row r="47" spans="2:9" ht="24" customHeight="1" x14ac:dyDescent="0.2">
      <c r="B47" s="2">
        <v>3</v>
      </c>
      <c r="C47" s="21"/>
      <c r="D47" s="17"/>
      <c r="E47" s="17"/>
      <c r="F47" s="17"/>
      <c r="G47" s="17"/>
    </row>
    <row r="48" spans="2:9" ht="24" customHeight="1" x14ac:dyDescent="0.2">
      <c r="B48" s="3">
        <v>4</v>
      </c>
      <c r="C48" s="33"/>
      <c r="D48" s="76"/>
      <c r="E48" s="76"/>
      <c r="F48" s="76"/>
      <c r="G48" s="76"/>
    </row>
    <row r="49" spans="2:7" ht="24" customHeight="1" x14ac:dyDescent="0.2">
      <c r="B49" s="2">
        <v>5</v>
      </c>
      <c r="C49" s="21"/>
      <c r="D49" s="17"/>
      <c r="E49" s="17"/>
      <c r="F49" s="17"/>
      <c r="G49" s="17"/>
    </row>
    <row r="50" spans="2:7" ht="24" customHeight="1" x14ac:dyDescent="0.2">
      <c r="B50" s="3">
        <v>6</v>
      </c>
      <c r="C50" s="33"/>
      <c r="D50" s="76"/>
      <c r="E50" s="76"/>
      <c r="F50" s="76"/>
      <c r="G50" s="76"/>
    </row>
    <row r="51" spans="2:7" ht="24" customHeight="1" x14ac:dyDescent="0.2">
      <c r="B51" s="2">
        <v>7</v>
      </c>
      <c r="C51" s="21"/>
      <c r="D51" s="17"/>
      <c r="E51" s="17"/>
      <c r="F51" s="17"/>
      <c r="G51" s="17"/>
    </row>
    <row r="52" spans="2:7" ht="24" customHeight="1" x14ac:dyDescent="0.2">
      <c r="B52" s="3">
        <v>8</v>
      </c>
      <c r="C52" s="33"/>
      <c r="D52" s="76"/>
      <c r="E52" s="76"/>
      <c r="F52" s="76"/>
      <c r="G52" s="76"/>
    </row>
    <row r="53" spans="2:7" ht="24" customHeight="1" x14ac:dyDescent="0.2">
      <c r="B53" s="2">
        <v>9</v>
      </c>
      <c r="C53" s="21"/>
      <c r="D53" s="17"/>
      <c r="E53" s="17"/>
      <c r="F53" s="17"/>
      <c r="G53" s="17"/>
    </row>
    <row r="54" spans="2:7" ht="24" customHeight="1" x14ac:dyDescent="0.2">
      <c r="B54" s="3">
        <v>10</v>
      </c>
      <c r="C54" s="33"/>
      <c r="D54" s="76"/>
      <c r="E54" s="76"/>
      <c r="F54" s="76"/>
      <c r="G54" s="76"/>
    </row>
    <row r="55" spans="2:7" ht="24" customHeight="1" x14ac:dyDescent="0.2">
      <c r="B55" s="6">
        <v>11</v>
      </c>
      <c r="C55" s="21"/>
      <c r="D55" s="17"/>
      <c r="E55" s="17"/>
      <c r="F55" s="17"/>
      <c r="G55" s="17"/>
    </row>
    <row r="56" spans="2:7" ht="24" customHeight="1" x14ac:dyDescent="0.2">
      <c r="B56" s="3">
        <v>12</v>
      </c>
      <c r="C56" s="33"/>
      <c r="D56" s="76"/>
      <c r="E56" s="76"/>
      <c r="F56" s="76"/>
      <c r="G56" s="76"/>
    </row>
    <row r="57" spans="2:7" ht="24" customHeight="1" x14ac:dyDescent="0.2">
      <c r="B57" s="6">
        <v>13</v>
      </c>
      <c r="C57" s="21"/>
      <c r="D57" s="17"/>
      <c r="E57" s="17"/>
      <c r="F57" s="17"/>
      <c r="G57" s="17"/>
    </row>
    <row r="58" spans="2:7" ht="24" customHeight="1" x14ac:dyDescent="0.2">
      <c r="B58" s="3">
        <v>14</v>
      </c>
      <c r="C58" s="33"/>
      <c r="D58" s="76"/>
      <c r="E58" s="76"/>
      <c r="F58" s="76"/>
      <c r="G58" s="76"/>
    </row>
    <row r="59" spans="2:7" ht="24" customHeight="1" x14ac:dyDescent="0.2">
      <c r="B59" s="6">
        <v>15</v>
      </c>
      <c r="C59" s="21"/>
      <c r="D59" s="17"/>
      <c r="E59" s="17"/>
      <c r="F59" s="17"/>
      <c r="G59" s="17"/>
    </row>
  </sheetData>
  <sortState ref="B26:I40">
    <sortCondition ref="B26:B40"/>
  </sortState>
  <mergeCells count="8">
    <mergeCell ref="B1:H1"/>
    <mergeCell ref="B43:G43"/>
    <mergeCell ref="B20:G20"/>
    <mergeCell ref="B21:G21"/>
    <mergeCell ref="B22:G22"/>
    <mergeCell ref="B23:G23"/>
    <mergeCell ref="B41:G41"/>
    <mergeCell ref="B42:G42"/>
  </mergeCells>
  <phoneticPr fontId="19" type="noConversion"/>
  <pageMargins left="0.25" right="0.25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baseColWidth="10" defaultColWidth="11.5" defaultRowHeight="15" x14ac:dyDescent="0.2"/>
  <sheetData>
    <row r="1" spans="1:3" ht="16" x14ac:dyDescent="0.2">
      <c r="A1" s="58" t="s">
        <v>142</v>
      </c>
      <c r="B1" s="58" t="s">
        <v>122</v>
      </c>
      <c r="C1" s="72" t="s">
        <v>185</v>
      </c>
    </row>
    <row r="2" spans="1:3" x14ac:dyDescent="0.2">
      <c r="A2" s="2">
        <v>1</v>
      </c>
      <c r="B2" s="23" t="s">
        <v>90</v>
      </c>
      <c r="C2" s="2">
        <v>77</v>
      </c>
    </row>
    <row r="3" spans="1:3" x14ac:dyDescent="0.2">
      <c r="A3" s="2"/>
      <c r="B3" s="23" t="s">
        <v>91</v>
      </c>
      <c r="C3" s="2">
        <v>94</v>
      </c>
    </row>
    <row r="4" spans="1:3" x14ac:dyDescent="0.2">
      <c r="A4" s="3">
        <v>2</v>
      </c>
      <c r="B4" s="24" t="s">
        <v>92</v>
      </c>
      <c r="C4" s="3">
        <v>57</v>
      </c>
    </row>
    <row r="5" spans="1:3" x14ac:dyDescent="0.2">
      <c r="A5" s="3"/>
      <c r="B5" s="24" t="s">
        <v>93</v>
      </c>
      <c r="C5" s="3">
        <v>89</v>
      </c>
    </row>
    <row r="6" spans="1:3" x14ac:dyDescent="0.2">
      <c r="A6" s="6">
        <v>3</v>
      </c>
      <c r="B6" s="52" t="s">
        <v>94</v>
      </c>
      <c r="C6" s="2">
        <v>91</v>
      </c>
    </row>
    <row r="7" spans="1:3" x14ac:dyDescent="0.2">
      <c r="A7" s="6"/>
      <c r="B7" s="52" t="s">
        <v>95</v>
      </c>
      <c r="C7" s="2">
        <v>99</v>
      </c>
    </row>
    <row r="8" spans="1:3" x14ac:dyDescent="0.2">
      <c r="A8" s="3">
        <v>4</v>
      </c>
      <c r="B8" s="24" t="s">
        <v>96</v>
      </c>
      <c r="C8" s="3">
        <v>61</v>
      </c>
    </row>
    <row r="9" spans="1:3" x14ac:dyDescent="0.2">
      <c r="A9" s="3"/>
      <c r="B9" s="24" t="s">
        <v>97</v>
      </c>
      <c r="C9" s="3">
        <v>90</v>
      </c>
    </row>
    <row r="10" spans="1:3" x14ac:dyDescent="0.2">
      <c r="A10" s="3"/>
      <c r="B10" s="24" t="s">
        <v>98</v>
      </c>
      <c r="C10" s="3">
        <v>95</v>
      </c>
    </row>
    <row r="11" spans="1:3" x14ac:dyDescent="0.2">
      <c r="A11" s="6">
        <v>5</v>
      </c>
      <c r="B11" s="52" t="s">
        <v>99</v>
      </c>
      <c r="C11" s="2">
        <v>90</v>
      </c>
    </row>
    <row r="12" spans="1:3" x14ac:dyDescent="0.2">
      <c r="A12" s="3">
        <v>6</v>
      </c>
      <c r="B12" s="24" t="s">
        <v>101</v>
      </c>
      <c r="C12" s="3">
        <v>74</v>
      </c>
    </row>
    <row r="13" spans="1:3" x14ac:dyDescent="0.2">
      <c r="A13" s="3"/>
      <c r="B13" s="24" t="s">
        <v>102</v>
      </c>
      <c r="C13" s="3">
        <v>55</v>
      </c>
    </row>
    <row r="14" spans="1:3" x14ac:dyDescent="0.2">
      <c r="A14" s="2">
        <v>7</v>
      </c>
      <c r="B14" s="23" t="s">
        <v>103</v>
      </c>
      <c r="C14" s="2">
        <v>80</v>
      </c>
    </row>
    <row r="15" spans="1:3" x14ac:dyDescent="0.2">
      <c r="A15" s="2"/>
      <c r="B15" s="23" t="s">
        <v>104</v>
      </c>
      <c r="C15" s="2">
        <v>79</v>
      </c>
    </row>
    <row r="16" spans="1:3" x14ac:dyDescent="0.2">
      <c r="A16" s="6"/>
      <c r="B16" s="52" t="s">
        <v>105</v>
      </c>
      <c r="C16" s="2">
        <v>78</v>
      </c>
    </row>
    <row r="17" spans="1:3" x14ac:dyDescent="0.2">
      <c r="A17" s="3">
        <v>8</v>
      </c>
      <c r="B17" s="24" t="s">
        <v>106</v>
      </c>
      <c r="C17" s="3">
        <v>88</v>
      </c>
    </row>
    <row r="18" spans="1:3" x14ac:dyDescent="0.2">
      <c r="A18" s="3"/>
      <c r="B18" s="24" t="s">
        <v>107</v>
      </c>
      <c r="C18" s="3">
        <v>100</v>
      </c>
    </row>
    <row r="19" spans="1:3" x14ac:dyDescent="0.2">
      <c r="A19" s="3"/>
      <c r="B19" s="24" t="s">
        <v>108</v>
      </c>
      <c r="C19" s="3">
        <v>82</v>
      </c>
    </row>
    <row r="20" spans="1:3" x14ac:dyDescent="0.2">
      <c r="A20" s="2">
        <v>9</v>
      </c>
      <c r="B20" s="23" t="s">
        <v>110</v>
      </c>
      <c r="C20" s="2">
        <v>74</v>
      </c>
    </row>
    <row r="21" spans="1:3" x14ac:dyDescent="0.2">
      <c r="A21" s="6"/>
      <c r="B21" s="52" t="s">
        <v>184</v>
      </c>
      <c r="C21" s="2">
        <v>87</v>
      </c>
    </row>
    <row r="22" spans="1:3" x14ac:dyDescent="0.2">
      <c r="A22" s="3">
        <v>10</v>
      </c>
      <c r="B22" s="24" t="s">
        <v>111</v>
      </c>
      <c r="C22" s="3">
        <v>66</v>
      </c>
    </row>
    <row r="23" spans="1:3" x14ac:dyDescent="0.2">
      <c r="A23" s="3"/>
      <c r="B23" s="24" t="s">
        <v>112</v>
      </c>
      <c r="C23" s="3">
        <v>88</v>
      </c>
    </row>
    <row r="24" spans="1:3" x14ac:dyDescent="0.2">
      <c r="A24" s="6">
        <v>11</v>
      </c>
      <c r="B24" s="52" t="s">
        <v>113</v>
      </c>
      <c r="C24" s="2">
        <v>66</v>
      </c>
    </row>
    <row r="25" spans="1:3" x14ac:dyDescent="0.2">
      <c r="A25" s="2"/>
      <c r="B25" s="23" t="s">
        <v>114</v>
      </c>
      <c r="C25" s="2">
        <v>80</v>
      </c>
    </row>
    <row r="26" spans="1:3" x14ac:dyDescent="0.2">
      <c r="A26" s="2"/>
      <c r="B26" s="23" t="s">
        <v>115</v>
      </c>
      <c r="C26" s="2">
        <v>101</v>
      </c>
    </row>
    <row r="27" spans="1:3" x14ac:dyDescent="0.2">
      <c r="A27" s="3">
        <v>12</v>
      </c>
      <c r="B27" s="24" t="s">
        <v>118</v>
      </c>
      <c r="C27" s="3">
        <v>91</v>
      </c>
    </row>
    <row r="28" spans="1:3" x14ac:dyDescent="0.2">
      <c r="A28" s="3"/>
      <c r="B28" s="24" t="s">
        <v>117</v>
      </c>
      <c r="C28" s="3">
        <v>79</v>
      </c>
    </row>
    <row r="29" spans="1:3" x14ac:dyDescent="0.2">
      <c r="A29" s="6">
        <v>13</v>
      </c>
      <c r="B29" s="52" t="s">
        <v>119</v>
      </c>
      <c r="C29" s="2">
        <v>90</v>
      </c>
    </row>
    <row r="30" spans="1:3" x14ac:dyDescent="0.2">
      <c r="A30" s="6"/>
      <c r="B30" s="52" t="s">
        <v>116</v>
      </c>
      <c r="C30" s="2">
        <v>72</v>
      </c>
    </row>
    <row r="31" spans="1:3" x14ac:dyDescent="0.2">
      <c r="A31" s="3">
        <v>14</v>
      </c>
      <c r="B31" s="24" t="s">
        <v>120</v>
      </c>
      <c r="C31" s="3">
        <v>51</v>
      </c>
    </row>
    <row r="32" spans="1:3" x14ac:dyDescent="0.2">
      <c r="A32" s="3"/>
      <c r="B32" s="24" t="s">
        <v>121</v>
      </c>
      <c r="C32" s="3">
        <v>69</v>
      </c>
    </row>
    <row r="33" spans="1:3" x14ac:dyDescent="0.2">
      <c r="A33" s="6">
        <v>15</v>
      </c>
      <c r="B33" s="52" t="s">
        <v>109</v>
      </c>
      <c r="C33" s="2">
        <v>80</v>
      </c>
    </row>
    <row r="34" spans="1:3" x14ac:dyDescent="0.2">
      <c r="A34" s="6"/>
      <c r="B34" s="52" t="s">
        <v>144</v>
      </c>
      <c r="C34" s="2">
        <v>79</v>
      </c>
    </row>
    <row r="35" spans="1:3" x14ac:dyDescent="0.2">
      <c r="A35" s="3">
        <v>16</v>
      </c>
      <c r="B35" s="24" t="s">
        <v>100</v>
      </c>
      <c r="C35" s="3">
        <v>61</v>
      </c>
    </row>
    <row r="36" spans="1:3" x14ac:dyDescent="0.2">
      <c r="B36" s="113" t="s">
        <v>203</v>
      </c>
      <c r="C36">
        <f>AVERAGE(C2:C35)</f>
        <v>79.794117647058826</v>
      </c>
    </row>
    <row r="37" spans="1:3" x14ac:dyDescent="0.2">
      <c r="B37" s="113" t="s">
        <v>207</v>
      </c>
      <c r="C37">
        <f>STDEV(C2:C35)</f>
        <v>13.265995289311782</v>
      </c>
    </row>
  </sheetData>
  <phoneticPr fontId="19" type="noConversion"/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/>
  </sheetViews>
  <sheetFormatPr baseColWidth="10" defaultColWidth="11.5" defaultRowHeight="15" x14ac:dyDescent="0.2"/>
  <sheetData>
    <row r="1" spans="1:3" ht="16" x14ac:dyDescent="0.2">
      <c r="A1" s="58" t="s">
        <v>142</v>
      </c>
      <c r="B1" s="58" t="s">
        <v>122</v>
      </c>
      <c r="C1" s="72" t="s">
        <v>185</v>
      </c>
    </row>
    <row r="2" spans="1:3" x14ac:dyDescent="0.2">
      <c r="A2" s="2">
        <v>1</v>
      </c>
      <c r="B2" s="23" t="s">
        <v>90</v>
      </c>
      <c r="C2" s="2">
        <v>63</v>
      </c>
    </row>
    <row r="3" spans="1:3" x14ac:dyDescent="0.2">
      <c r="A3" s="2"/>
      <c r="B3" s="23" t="s">
        <v>91</v>
      </c>
      <c r="C3" s="2">
        <v>92</v>
      </c>
    </row>
    <row r="4" spans="1:3" x14ac:dyDescent="0.2">
      <c r="A4" s="3">
        <v>2</v>
      </c>
      <c r="B4" s="24" t="s">
        <v>92</v>
      </c>
      <c r="C4" s="3">
        <v>63</v>
      </c>
    </row>
    <row r="5" spans="1:3" x14ac:dyDescent="0.2">
      <c r="A5" s="3"/>
      <c r="B5" s="24" t="s">
        <v>93</v>
      </c>
      <c r="C5" s="3">
        <v>92</v>
      </c>
    </row>
    <row r="6" spans="1:3" x14ac:dyDescent="0.2">
      <c r="A6" s="6">
        <v>3</v>
      </c>
      <c r="B6" s="52" t="s">
        <v>94</v>
      </c>
      <c r="C6" s="2">
        <v>82</v>
      </c>
    </row>
    <row r="7" spans="1:3" x14ac:dyDescent="0.2">
      <c r="A7" s="6"/>
      <c r="B7" s="52" t="s">
        <v>95</v>
      </c>
      <c r="C7" s="2">
        <v>90</v>
      </c>
    </row>
    <row r="8" spans="1:3" x14ac:dyDescent="0.2">
      <c r="A8" s="3">
        <v>4</v>
      </c>
      <c r="B8" s="24" t="s">
        <v>96</v>
      </c>
      <c r="C8" s="3">
        <v>76</v>
      </c>
    </row>
    <row r="9" spans="1:3" x14ac:dyDescent="0.2">
      <c r="A9" s="3"/>
      <c r="B9" s="24" t="s">
        <v>97</v>
      </c>
      <c r="C9" s="3">
        <v>49</v>
      </c>
    </row>
    <row r="10" spans="1:3" x14ac:dyDescent="0.2">
      <c r="A10" s="3"/>
      <c r="B10" s="24" t="s">
        <v>98</v>
      </c>
      <c r="C10" s="3">
        <v>85</v>
      </c>
    </row>
    <row r="11" spans="1:3" x14ac:dyDescent="0.2">
      <c r="A11" s="6">
        <v>5</v>
      </c>
      <c r="B11" s="52" t="s">
        <v>99</v>
      </c>
      <c r="C11" s="2">
        <v>75</v>
      </c>
    </row>
    <row r="12" spans="1:3" x14ac:dyDescent="0.2">
      <c r="A12" s="3">
        <v>6</v>
      </c>
      <c r="B12" s="24" t="s">
        <v>101</v>
      </c>
      <c r="C12" s="3">
        <v>47</v>
      </c>
    </row>
    <row r="13" spans="1:3" x14ac:dyDescent="0.2">
      <c r="A13" s="3"/>
      <c r="B13" s="24" t="s">
        <v>102</v>
      </c>
      <c r="C13" s="3">
        <v>61</v>
      </c>
    </row>
    <row r="14" spans="1:3" x14ac:dyDescent="0.2">
      <c r="A14" s="2">
        <v>7</v>
      </c>
      <c r="B14" s="23" t="s">
        <v>103</v>
      </c>
      <c r="C14" s="2">
        <v>54</v>
      </c>
    </row>
    <row r="15" spans="1:3" x14ac:dyDescent="0.2">
      <c r="A15" s="2"/>
      <c r="B15" s="23" t="s">
        <v>104</v>
      </c>
      <c r="C15" s="2">
        <v>58</v>
      </c>
    </row>
    <row r="16" spans="1:3" x14ac:dyDescent="0.2">
      <c r="A16" s="6"/>
      <c r="B16" s="52" t="s">
        <v>105</v>
      </c>
      <c r="C16" s="2">
        <v>62</v>
      </c>
    </row>
    <row r="17" spans="1:3" x14ac:dyDescent="0.2">
      <c r="A17" s="3">
        <v>8</v>
      </c>
      <c r="B17" s="24" t="s">
        <v>106</v>
      </c>
      <c r="C17" s="3">
        <v>60</v>
      </c>
    </row>
    <row r="18" spans="1:3" x14ac:dyDescent="0.2">
      <c r="A18" s="3"/>
      <c r="B18" s="24" t="s">
        <v>107</v>
      </c>
      <c r="C18" s="3">
        <v>84.5</v>
      </c>
    </row>
    <row r="19" spans="1:3" x14ac:dyDescent="0.2">
      <c r="A19" s="3"/>
      <c r="B19" s="24" t="s">
        <v>108</v>
      </c>
      <c r="C19" s="3">
        <v>87</v>
      </c>
    </row>
    <row r="20" spans="1:3" x14ac:dyDescent="0.2">
      <c r="A20" s="2">
        <v>9</v>
      </c>
      <c r="B20" s="23" t="s">
        <v>110</v>
      </c>
      <c r="C20" s="2">
        <v>84</v>
      </c>
    </row>
    <row r="21" spans="1:3" x14ac:dyDescent="0.2">
      <c r="A21" s="6"/>
      <c r="B21" s="52" t="s">
        <v>184</v>
      </c>
      <c r="C21" s="2">
        <v>86</v>
      </c>
    </row>
    <row r="22" spans="1:3" x14ac:dyDescent="0.2">
      <c r="A22" s="3">
        <v>10</v>
      </c>
      <c r="B22" s="24" t="s">
        <v>111</v>
      </c>
      <c r="C22" s="3">
        <v>84</v>
      </c>
    </row>
    <row r="23" spans="1:3" x14ac:dyDescent="0.2">
      <c r="A23" s="3"/>
      <c r="B23" s="24" t="s">
        <v>112</v>
      </c>
      <c r="C23" s="3">
        <v>75</v>
      </c>
    </row>
    <row r="24" spans="1:3" x14ac:dyDescent="0.2">
      <c r="A24" s="6">
        <v>11</v>
      </c>
      <c r="B24" s="52" t="s">
        <v>113</v>
      </c>
      <c r="C24" s="2">
        <v>68</v>
      </c>
    </row>
    <row r="25" spans="1:3" x14ac:dyDescent="0.2">
      <c r="A25" s="2"/>
      <c r="B25" s="23" t="s">
        <v>114</v>
      </c>
      <c r="C25" s="2">
        <v>86</v>
      </c>
    </row>
    <row r="26" spans="1:3" x14ac:dyDescent="0.2">
      <c r="A26" s="2"/>
      <c r="B26" s="23" t="s">
        <v>115</v>
      </c>
      <c r="C26" s="2">
        <v>96</v>
      </c>
    </row>
    <row r="27" spans="1:3" x14ac:dyDescent="0.2">
      <c r="A27" s="3">
        <v>12</v>
      </c>
      <c r="B27" s="24" t="s">
        <v>118</v>
      </c>
      <c r="C27" s="3">
        <v>90</v>
      </c>
    </row>
    <row r="28" spans="1:3" x14ac:dyDescent="0.2">
      <c r="A28" s="3"/>
      <c r="B28" s="24" t="s">
        <v>117</v>
      </c>
      <c r="C28" s="3">
        <v>52</v>
      </c>
    </row>
    <row r="29" spans="1:3" x14ac:dyDescent="0.2">
      <c r="A29" s="6">
        <v>13</v>
      </c>
      <c r="B29" s="52" t="s">
        <v>119</v>
      </c>
      <c r="C29" s="2">
        <v>88</v>
      </c>
    </row>
    <row r="30" spans="1:3" x14ac:dyDescent="0.2">
      <c r="A30" s="6"/>
      <c r="B30" s="52" t="s">
        <v>116</v>
      </c>
      <c r="C30" s="2">
        <v>47</v>
      </c>
    </row>
    <row r="31" spans="1:3" x14ac:dyDescent="0.2">
      <c r="A31" s="3">
        <v>14</v>
      </c>
      <c r="B31" s="24" t="s">
        <v>120</v>
      </c>
      <c r="C31" s="3">
        <v>73</v>
      </c>
    </row>
    <row r="32" spans="1:3" x14ac:dyDescent="0.2">
      <c r="A32" s="3"/>
      <c r="B32" s="24" t="s">
        <v>121</v>
      </c>
      <c r="C32" s="3">
        <v>61</v>
      </c>
    </row>
    <row r="33" spans="1:3" x14ac:dyDescent="0.2">
      <c r="A33" s="6">
        <v>15</v>
      </c>
      <c r="B33" s="52" t="s">
        <v>109</v>
      </c>
      <c r="C33" s="2">
        <v>63</v>
      </c>
    </row>
    <row r="34" spans="1:3" x14ac:dyDescent="0.2">
      <c r="A34" s="6"/>
      <c r="B34" s="52" t="s">
        <v>144</v>
      </c>
      <c r="C34" s="2">
        <v>68.5</v>
      </c>
    </row>
    <row r="35" spans="1:3" x14ac:dyDescent="0.2">
      <c r="B35" s="113" t="s">
        <v>203</v>
      </c>
      <c r="C35">
        <f>AVERAGE(C2:C34)</f>
        <v>72.787878787878782</v>
      </c>
    </row>
    <row r="36" spans="1:3" x14ac:dyDescent="0.2">
      <c r="B36" s="113" t="s">
        <v>207</v>
      </c>
      <c r="C36">
        <f>STDEV(C2:C34)</f>
        <v>14.875541115698885</v>
      </c>
    </row>
  </sheetData>
  <phoneticPr fontId="19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quiz</vt:lpstr>
      <vt:lpstr>participation</vt:lpstr>
      <vt:lpstr>essays</vt:lpstr>
      <vt:lpstr>project-writeup</vt:lpstr>
      <vt:lpstr>proposal-presentation</vt:lpstr>
      <vt:lpstr>final-presentation</vt:lpstr>
      <vt:lpstr>midterm</vt:lpstr>
      <vt:lpstr>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Microsoft Office User</cp:lastModifiedBy>
  <cp:lastPrinted>2017-06-20T09:29:34Z</cp:lastPrinted>
  <dcterms:created xsi:type="dcterms:W3CDTF">2014-03-04T02:41:59Z</dcterms:created>
  <dcterms:modified xsi:type="dcterms:W3CDTF">2017-06-28T09:56:47Z</dcterms:modified>
</cp:coreProperties>
</file>