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1"/>
  </bookViews>
  <sheets>
    <sheet name="index" sheetId="1" r:id="rId1"/>
    <sheet name="match" sheetId="2" r:id="rId2"/>
    <sheet name="match1" sheetId="3" r:id="rId3"/>
    <sheet name="match2" sheetId="4" r:id="rId4"/>
    <sheet name="Sheet1" sheetId="5" r:id="rId5"/>
    <sheet name="Sheet2" sheetId="6" r:id="rId6"/>
    <sheet name="Sheet3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MOUNT" localSheetId="3">#REF!</definedName>
    <definedName name="AMOUNT">#REF!</definedName>
    <definedName name="amount1">#REF!</definedName>
    <definedName name="new" localSheetId="3">#REF!</definedName>
    <definedName name="new">#REF!</definedName>
    <definedName name="信函">'match1'!$A$2:$A$7</definedName>
    <definedName name="計費標準">'match1'!$B$1:$H$1</definedName>
    <definedName name="起點">'match2'!$A$2:$A$9</definedName>
    <definedName name="終點">'match2'!$B$1:$I$1</definedName>
    <definedName name="業績" localSheetId="3">#REF!</definedName>
    <definedName name="業績">#REF!</definedName>
    <definedName name="業績2" localSheetId="3">#REF!</definedName>
    <definedName name="業績2">#REF!</definedName>
  </definedNames>
  <calcPr fullCalcOnLoad="1"/>
</workbook>
</file>

<file path=xl/sharedStrings.xml><?xml version="1.0" encoding="utf-8"?>
<sst xmlns="http://schemas.openxmlformats.org/spreadsheetml/2006/main" count="307" uniqueCount="96">
  <si>
    <t>白羊座</t>
  </si>
  <si>
    <t>金牛座</t>
  </si>
  <si>
    <t>雙子座</t>
  </si>
  <si>
    <t>巨蟹座</t>
  </si>
  <si>
    <t>獅子座</t>
  </si>
  <si>
    <t>處女座</t>
  </si>
  <si>
    <t>天秤座</t>
  </si>
  <si>
    <t>天蠍座</t>
  </si>
  <si>
    <t>射手座</t>
  </si>
  <si>
    <t>摩羯座</t>
  </si>
  <si>
    <t>水瓶座</t>
  </si>
  <si>
    <t>雙魚座</t>
  </si>
  <si>
    <t>3/21～4/19</t>
  </si>
  <si>
    <t>☆</t>
  </si>
  <si>
    <t>★</t>
  </si>
  <si>
    <t>4/20～5/20</t>
  </si>
  <si>
    <t>5/21～6/21</t>
  </si>
  <si>
    <t>6/22～7/22</t>
  </si>
  <si>
    <t>7/23～8/22</t>
  </si>
  <si>
    <t>8/23～9/22</t>
  </si>
  <si>
    <t>9/23～10/22</t>
  </si>
  <si>
    <t>10/23～11/21</t>
  </si>
  <si>
    <t>11/22～12/21</t>
  </si>
  <si>
    <t>12/22～1/19</t>
  </si>
  <si>
    <t>1/20～2/18</t>
  </si>
  <si>
    <t>2/19～3/20</t>
  </si>
  <si>
    <t>♀♂</t>
  </si>
  <si>
    <t>生日</t>
  </si>
  <si>
    <t>男女</t>
  </si>
  <si>
    <t>○</t>
  </si>
  <si>
    <t>◎</t>
  </si>
  <si>
    <t>●</t>
  </si>
  <si>
    <t>△</t>
  </si>
  <si>
    <t>▲</t>
  </si>
  <si>
    <t>x</t>
  </si>
  <si>
    <t>速配指數</t>
  </si>
  <si>
    <t>白羊座與天秤座</t>
  </si>
  <si>
    <t>30分以下</t>
  </si>
  <si>
    <r>
      <t>INDEX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函數會在陣列中找到指定欄列交會處的儲存格內容。</t>
    </r>
  </si>
  <si>
    <r>
      <t>信函</t>
    </r>
    <r>
      <rPr>
        <sz val="12"/>
        <rFont val="Times New Roman"/>
        <family val="1"/>
      </rPr>
      <t xml:space="preserve">/
</t>
    </r>
    <r>
      <rPr>
        <sz val="12"/>
        <rFont val="新細明體"/>
        <family val="1"/>
      </rPr>
      <t>計費標準</t>
    </r>
  </si>
  <si>
    <t>&gt;20</t>
  </si>
  <si>
    <t>21-50</t>
  </si>
  <si>
    <t>51-100</t>
  </si>
  <si>
    <t>101-250</t>
  </si>
  <si>
    <t>251-500</t>
  </si>
  <si>
    <t>501-1000</t>
  </si>
  <si>
    <t>1001-2000</t>
  </si>
  <si>
    <t>普通</t>
  </si>
  <si>
    <t>限時</t>
  </si>
  <si>
    <t>掛號</t>
  </si>
  <si>
    <t>限掛</t>
  </si>
  <si>
    <t>掛號附回執</t>
  </si>
  <si>
    <t>限掛附回執</t>
  </si>
  <si>
    <t>郵資</t>
  </si>
  <si>
    <r>
      <t xml:space="preserve">MATCH </t>
    </r>
    <r>
      <rPr>
        <sz val="9"/>
        <color indexed="8"/>
        <rFont val="新細明體"/>
        <family val="1"/>
      </rPr>
      <t>函數是用來比對一陣列中內容相符的儲存格位置</t>
    </r>
  </si>
  <si>
    <r>
      <t>u</t>
    </r>
    <r>
      <rPr>
        <sz val="24"/>
        <color indexed="8"/>
        <rFont val="Times New Roman"/>
        <family val="1"/>
      </rPr>
      <t xml:space="preserve">match_type=0 </t>
    </r>
    <r>
      <rPr>
        <sz val="24"/>
        <color indexed="8"/>
        <rFont val="全真細黑體"/>
        <family val="3"/>
      </rPr>
      <t>完全符合</t>
    </r>
    <r>
      <rPr>
        <sz val="24"/>
        <color indexed="8"/>
        <rFont val="Times New Roman"/>
        <family val="1"/>
      </rPr>
      <t xml:space="preserve"> </t>
    </r>
    <r>
      <rPr>
        <sz val="24"/>
        <color indexed="8"/>
        <rFont val="全真細黑體"/>
        <family val="3"/>
      </rPr>
      <t xml:space="preserve">不需排序 </t>
    </r>
  </si>
  <si>
    <r>
      <t>u</t>
    </r>
    <r>
      <rPr>
        <sz val="24"/>
        <color indexed="8"/>
        <rFont val="Times New Roman"/>
        <family val="1"/>
      </rPr>
      <t xml:space="preserve">match_type=1 </t>
    </r>
    <r>
      <rPr>
        <sz val="24"/>
        <color indexed="8"/>
        <rFont val="全真細黑體"/>
        <family val="3"/>
      </rPr>
      <t>找到</t>
    </r>
    <r>
      <rPr>
        <sz val="24"/>
        <color indexed="8"/>
        <rFont val="Times New Roman"/>
        <family val="1"/>
      </rPr>
      <t xml:space="preserve">&lt;= lookup_value </t>
    </r>
    <r>
      <rPr>
        <sz val="24"/>
        <color indexed="8"/>
        <rFont val="全真細黑體"/>
        <family val="3"/>
      </rPr>
      <t>的值</t>
    </r>
    <r>
      <rPr>
        <b/>
        <sz val="24"/>
        <color indexed="8"/>
        <rFont val="Times New Roman"/>
        <family val="1"/>
      </rPr>
      <t xml:space="preserve"> ,</t>
    </r>
    <r>
      <rPr>
        <b/>
        <sz val="24"/>
        <color indexed="10"/>
        <rFont val="全真細黑體"/>
        <family val="3"/>
      </rPr>
      <t>遞增排序</t>
    </r>
    <r>
      <rPr>
        <sz val="24"/>
        <color indexed="10"/>
        <rFont val="全真細黑體"/>
        <family val="3"/>
      </rPr>
      <t xml:space="preserve"> </t>
    </r>
  </si>
  <si>
    <r>
      <t>u</t>
    </r>
    <r>
      <rPr>
        <sz val="24"/>
        <color indexed="8"/>
        <rFont val="Times New Roman"/>
        <family val="1"/>
      </rPr>
      <t>match_type=-1</t>
    </r>
    <r>
      <rPr>
        <sz val="24"/>
        <color indexed="8"/>
        <rFont val="全真細黑體"/>
        <family val="3"/>
      </rPr>
      <t>找到</t>
    </r>
    <r>
      <rPr>
        <sz val="24"/>
        <color indexed="8"/>
        <rFont val="Times New Roman"/>
        <family val="1"/>
      </rPr>
      <t xml:space="preserve">&gt;= lookup_value </t>
    </r>
    <r>
      <rPr>
        <sz val="24"/>
        <color indexed="8"/>
        <rFont val="全真細黑體"/>
        <family val="3"/>
      </rPr>
      <t>的值</t>
    </r>
    <r>
      <rPr>
        <b/>
        <sz val="24"/>
        <color indexed="8"/>
        <rFont val="Times New Roman"/>
        <family val="1"/>
      </rPr>
      <t xml:space="preserve"> ,</t>
    </r>
    <r>
      <rPr>
        <b/>
        <sz val="24"/>
        <color indexed="17"/>
        <rFont val="全真細黑體"/>
        <family val="3"/>
      </rPr>
      <t>遞減排序</t>
    </r>
  </si>
  <si>
    <r>
      <t>信函</t>
    </r>
    <r>
      <rPr>
        <sz val="12"/>
        <rFont val="Times New Roman"/>
        <family val="1"/>
      </rPr>
      <t xml:space="preserve">/
</t>
    </r>
    <r>
      <rPr>
        <sz val="12"/>
        <rFont val="新細明體"/>
        <family val="1"/>
      </rPr>
      <t>計費標準</t>
    </r>
  </si>
  <si>
    <t>&gt;20</t>
  </si>
  <si>
    <t>21-50</t>
  </si>
  <si>
    <t>51-100</t>
  </si>
  <si>
    <t>101-250</t>
  </si>
  <si>
    <t>251-500</t>
  </si>
  <si>
    <t>501-1000</t>
  </si>
  <si>
    <t>1001-2000</t>
  </si>
  <si>
    <t>普通</t>
  </si>
  <si>
    <t>限時</t>
  </si>
  <si>
    <t>掛號</t>
  </si>
  <si>
    <t>限掛</t>
  </si>
  <si>
    <t>掛號附回執</t>
  </si>
  <si>
    <t>限掛附回執</t>
  </si>
  <si>
    <t>郵資</t>
  </si>
  <si>
    <r>
      <t>當</t>
    </r>
    <r>
      <rPr>
        <sz val="9"/>
        <color indexed="8"/>
        <rFont val="Times New Roman"/>
        <family val="1"/>
      </rPr>
      <t xml:space="preserve"> Match_type </t>
    </r>
    <r>
      <rPr>
        <sz val="9"/>
        <color indexed="8"/>
        <rFont val="新細明體"/>
        <family val="1"/>
      </rPr>
      <t>設為</t>
    </r>
    <r>
      <rPr>
        <sz val="9"/>
        <color indexed="8"/>
        <rFont val="Times New Roman"/>
        <family val="1"/>
      </rPr>
      <t xml:space="preserve"> 0 </t>
    </r>
    <r>
      <rPr>
        <sz val="9"/>
        <color indexed="8"/>
        <rFont val="新細明體"/>
        <family val="1"/>
      </rPr>
      <t>時，表示陣列內容不用排序直接找到完全相符的值；若設為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新細明體"/>
        <family val="1"/>
      </rPr>
      <t>或省略，表示陣列內容會先遞增排序，再找等於或僅次於</t>
    </r>
    <r>
      <rPr>
        <sz val="9"/>
        <color indexed="8"/>
        <rFont val="Times New Roman"/>
        <family val="1"/>
      </rPr>
      <t xml:space="preserve"> Lookup_value </t>
    </r>
    <r>
      <rPr>
        <sz val="9"/>
        <color indexed="8"/>
        <rFont val="新細明體"/>
        <family val="1"/>
      </rPr>
      <t>的值；若設為</t>
    </r>
    <r>
      <rPr>
        <sz val="9"/>
        <color indexed="8"/>
        <rFont val="Times New Roman"/>
        <family val="1"/>
      </rPr>
      <t xml:space="preserve"> -1</t>
    </r>
    <r>
      <rPr>
        <sz val="9"/>
        <color indexed="8"/>
        <rFont val="新細明體"/>
        <family val="1"/>
      </rPr>
      <t>，則表示陣列內容會先遞減排序，再找等於或大於</t>
    </r>
    <r>
      <rPr>
        <sz val="9"/>
        <color indexed="8"/>
        <rFont val="Times New Roman"/>
        <family val="1"/>
      </rPr>
      <t xml:space="preserve"> Lookup_value </t>
    </r>
    <r>
      <rPr>
        <sz val="9"/>
        <color indexed="8"/>
        <rFont val="新細明體"/>
        <family val="1"/>
      </rPr>
      <t>的最小值。</t>
    </r>
  </si>
  <si>
    <t>快遞費</t>
  </si>
  <si>
    <t>台北</t>
  </si>
  <si>
    <t>桃園</t>
  </si>
  <si>
    <t>新竹</t>
  </si>
  <si>
    <t>花蓮</t>
  </si>
  <si>
    <t>彰化</t>
  </si>
  <si>
    <t>高雄</t>
  </si>
  <si>
    <t>屏東</t>
  </si>
  <si>
    <t>台東</t>
  </si>
  <si>
    <t>請輸入要查詢的地點</t>
  </si>
  <si>
    <t>終點</t>
  </si>
  <si>
    <t>=INDEX(B2:I9,MATCH(B12,A2:A9,0),MATCH(B13,B1:I1,0))</t>
  </si>
  <si>
    <r>
      <t>u</t>
    </r>
    <r>
      <rPr>
        <sz val="18"/>
        <color indexed="8"/>
        <rFont val="Times New Roman"/>
        <family val="1"/>
      </rPr>
      <t xml:space="preserve">match_type=0 </t>
    </r>
    <r>
      <rPr>
        <sz val="18"/>
        <color indexed="8"/>
        <rFont val="全真細黑體"/>
        <family val="3"/>
      </rPr>
      <t>完全符合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全真細黑體"/>
        <family val="3"/>
      </rPr>
      <t xml:space="preserve">不需排序 </t>
    </r>
  </si>
  <si>
    <r>
      <t>u</t>
    </r>
    <r>
      <rPr>
        <sz val="18"/>
        <color indexed="8"/>
        <rFont val="Times New Roman"/>
        <family val="1"/>
      </rPr>
      <t xml:space="preserve">match_type=1 </t>
    </r>
    <r>
      <rPr>
        <sz val="18"/>
        <color indexed="8"/>
        <rFont val="全真細黑體"/>
        <family val="3"/>
      </rPr>
      <t>找到</t>
    </r>
    <r>
      <rPr>
        <sz val="18"/>
        <color indexed="8"/>
        <rFont val="Times New Roman"/>
        <family val="1"/>
      </rPr>
      <t xml:space="preserve">&lt;= lookup_value </t>
    </r>
    <r>
      <rPr>
        <sz val="18"/>
        <color indexed="8"/>
        <rFont val="全真細黑體"/>
        <family val="3"/>
      </rPr>
      <t>的值</t>
    </r>
    <r>
      <rPr>
        <b/>
        <sz val="18"/>
        <color indexed="8"/>
        <rFont val="Times New Roman"/>
        <family val="1"/>
      </rPr>
      <t xml:space="preserve"> ,</t>
    </r>
    <r>
      <rPr>
        <b/>
        <sz val="18"/>
        <color indexed="10"/>
        <rFont val="全真細黑體"/>
        <family val="3"/>
      </rPr>
      <t>遞增排序</t>
    </r>
    <r>
      <rPr>
        <sz val="18"/>
        <color indexed="10"/>
        <rFont val="全真細黑體"/>
        <family val="3"/>
      </rPr>
      <t xml:space="preserve"> </t>
    </r>
  </si>
  <si>
    <r>
      <t>u</t>
    </r>
    <r>
      <rPr>
        <sz val="18"/>
        <color indexed="8"/>
        <rFont val="Times New Roman"/>
        <family val="1"/>
      </rPr>
      <t>match_type=-1</t>
    </r>
    <r>
      <rPr>
        <sz val="18"/>
        <color indexed="8"/>
        <rFont val="全真細黑體"/>
        <family val="3"/>
      </rPr>
      <t>找到</t>
    </r>
    <r>
      <rPr>
        <sz val="18"/>
        <color indexed="8"/>
        <rFont val="Times New Roman"/>
        <family val="1"/>
      </rPr>
      <t xml:space="preserve">&gt;= lookup_value </t>
    </r>
    <r>
      <rPr>
        <sz val="18"/>
        <color indexed="8"/>
        <rFont val="全真細黑體"/>
        <family val="3"/>
      </rPr>
      <t>的值</t>
    </r>
    <r>
      <rPr>
        <b/>
        <sz val="18"/>
        <color indexed="8"/>
        <rFont val="Times New Roman"/>
        <family val="1"/>
      </rPr>
      <t xml:space="preserve"> ,</t>
    </r>
    <r>
      <rPr>
        <b/>
        <sz val="18"/>
        <color indexed="17"/>
        <rFont val="全真細黑體"/>
        <family val="3"/>
      </rPr>
      <t>遞減排序</t>
    </r>
  </si>
  <si>
    <t>並使用定義名稱及資料驗證功能，做成下拉式選單</t>
  </si>
  <si>
    <t>起點</t>
  </si>
  <si>
    <r>
      <t>當</t>
    </r>
    <r>
      <rPr>
        <sz val="9"/>
        <color indexed="8"/>
        <rFont val="Times New Roman"/>
        <family val="1"/>
      </rPr>
      <t xml:space="preserve"> Match_type </t>
    </r>
    <r>
      <rPr>
        <sz val="9"/>
        <color indexed="8"/>
        <rFont val="新細明體"/>
        <family val="1"/>
      </rPr>
      <t>設為</t>
    </r>
    <r>
      <rPr>
        <sz val="9"/>
        <color indexed="8"/>
        <rFont val="Times New Roman"/>
        <family val="1"/>
      </rPr>
      <t xml:space="preserve"> 0 </t>
    </r>
    <r>
      <rPr>
        <sz val="9"/>
        <color indexed="8"/>
        <rFont val="新細明體"/>
        <family val="1"/>
      </rPr>
      <t>時，表示陣列內容不用排序直接找到完全相符的值；若設為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新細明體"/>
        <family val="1"/>
      </rPr>
      <t>或省略，表示陣列內容會先遞增排序，再找等於或僅次於</t>
    </r>
    <r>
      <rPr>
        <sz val="9"/>
        <color indexed="8"/>
        <rFont val="Times New Roman"/>
        <family val="1"/>
      </rPr>
      <t xml:space="preserve"> Lookup_value </t>
    </r>
    <r>
      <rPr>
        <sz val="9"/>
        <color indexed="8"/>
        <rFont val="新細明體"/>
        <family val="1"/>
      </rPr>
      <t>的值；若設為</t>
    </r>
    <r>
      <rPr>
        <sz val="9"/>
        <color indexed="8"/>
        <rFont val="Times New Roman"/>
        <family val="1"/>
      </rPr>
      <t xml:space="preserve"> -1</t>
    </r>
    <r>
      <rPr>
        <sz val="9"/>
        <color indexed="8"/>
        <rFont val="新細明體"/>
        <family val="1"/>
      </rPr>
      <t>，則表示陣列內容會先遞減排序，再找等於或大於</t>
    </r>
    <r>
      <rPr>
        <sz val="9"/>
        <color indexed="8"/>
        <rFont val="Times New Roman"/>
        <family val="1"/>
      </rPr>
      <t xml:space="preserve"> Lookup_value </t>
    </r>
    <r>
      <rPr>
        <sz val="9"/>
        <color indexed="8"/>
        <rFont val="新細明體"/>
        <family val="1"/>
      </rPr>
      <t>的最小值。</t>
    </r>
  </si>
  <si>
    <r>
      <t>=INDEX($B$2:$H$7,MATCH("</t>
    </r>
    <r>
      <rPr>
        <sz val="12"/>
        <rFont val="新細明體"/>
        <family val="1"/>
      </rPr>
      <t>限掛</t>
    </r>
    <r>
      <rPr>
        <sz val="12"/>
        <rFont val="新細明體"/>
        <family val="1"/>
      </rPr>
      <t>",$A$1:$A$7,0),MATCH("21-50", $B$1:$H$1, 1))</t>
    </r>
  </si>
  <si>
    <t>掛號</t>
  </si>
  <si>
    <t>台北</t>
  </si>
  <si>
    <t>屏東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</si>
</sst>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;_ꐀ"/>
    <numFmt numFmtId="177" formatCode="_-&quot;$&quot;* #,##0_-;\-&quot;$&quot;* #,##0_-;_-&quot;$&quot;* &quot;-&quot;??_-;_-@_-"/>
    <numFmt numFmtId="178" formatCode="0.0%"/>
    <numFmt numFmtId="179" formatCode="_(* #,##0_);_(* \(#,##0\);_(* &quot;-&quot;_);_(@_)"/>
    <numFmt numFmtId="180" formatCode="_-* #,##0_-;\-* #,##0_-;_-* &quot;-&quot;??_-;_-@_-"/>
    <numFmt numFmtId="181" formatCode="0_ "/>
    <numFmt numFmtId="182" formatCode="m&quot;月&quot;d&quot;日&quot;"/>
    <numFmt numFmtId="183" formatCode="h:mm"/>
    <numFmt numFmtId="184" formatCode="0.0_ "/>
    <numFmt numFmtId="185" formatCode="[$-404]e/m/d;@"/>
    <numFmt numFmtId="186" formatCode="0.0"/>
    <numFmt numFmtId="187" formatCode="h:mm:ss"/>
    <numFmt numFmtId="188" formatCode="000"/>
    <numFmt numFmtId="189" formatCode="&quot;賺&quot;#,##0;[Red]&quot;賠&quot;#,##0"/>
    <numFmt numFmtId="190" formatCode="0;_琀"/>
    <numFmt numFmtId="191" formatCode="0.00_);[Red]\(0.00\)"/>
    <numFmt numFmtId="192" formatCode="mmm\-yyyy"/>
    <numFmt numFmtId="193" formatCode="[$-404]AM/PM\ hh:mm:ss"/>
    <numFmt numFmtId="194" formatCode="[$-F400]h:mm:ss\ AM/PM"/>
  </numFmts>
  <fonts count="60"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12"/>
      <name val="Times New Roman"/>
      <family val="1"/>
    </font>
    <font>
      <sz val="11"/>
      <color indexed="22"/>
      <name val="新細明體"/>
      <family val="1"/>
    </font>
    <font>
      <sz val="12"/>
      <name val="Times New Roman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24"/>
      <color indexed="8"/>
      <name val="Times New Roman"/>
      <family val="1"/>
    </font>
    <font>
      <sz val="24"/>
      <color indexed="8"/>
      <name val="全真細黑體"/>
      <family val="3"/>
    </font>
    <font>
      <sz val="9"/>
      <color indexed="10"/>
      <name val="Wingdings"/>
      <family val="0"/>
    </font>
    <font>
      <b/>
      <sz val="24"/>
      <color indexed="8"/>
      <name val="Times New Roman"/>
      <family val="1"/>
    </font>
    <font>
      <b/>
      <sz val="24"/>
      <color indexed="10"/>
      <name val="全真細黑體"/>
      <family val="3"/>
    </font>
    <font>
      <sz val="24"/>
      <color indexed="10"/>
      <name val="全真細黑體"/>
      <family val="3"/>
    </font>
    <font>
      <b/>
      <sz val="24"/>
      <color indexed="17"/>
      <name val="全真細黑體"/>
      <family val="3"/>
    </font>
    <font>
      <sz val="12"/>
      <color indexed="9"/>
      <name val="新細明體"/>
      <family val="1"/>
    </font>
    <font>
      <b/>
      <sz val="12"/>
      <name val="新細明體"/>
      <family val="1"/>
    </font>
    <font>
      <sz val="18"/>
      <color indexed="8"/>
      <name val="Times New Roman"/>
      <family val="1"/>
    </font>
    <font>
      <sz val="18"/>
      <color indexed="8"/>
      <name val="全真細黑體"/>
      <family val="3"/>
    </font>
    <font>
      <sz val="18"/>
      <color indexed="10"/>
      <name val="Wingdings"/>
      <family val="0"/>
    </font>
    <font>
      <b/>
      <sz val="18"/>
      <color indexed="8"/>
      <name val="Times New Roman"/>
      <family val="1"/>
    </font>
    <font>
      <b/>
      <sz val="18"/>
      <color indexed="10"/>
      <name val="全真細黑體"/>
      <family val="3"/>
    </font>
    <font>
      <sz val="18"/>
      <color indexed="10"/>
      <name val="全真細黑體"/>
      <family val="3"/>
    </font>
    <font>
      <b/>
      <sz val="18"/>
      <color indexed="17"/>
      <name val="全真細黑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35" applyAlignment="1">
      <alignment horizontal="center" vertical="center"/>
      <protection/>
    </xf>
    <xf numFmtId="0" fontId="0" fillId="0" borderId="0" xfId="35">
      <alignment vertical="center"/>
      <protection/>
    </xf>
    <xf numFmtId="0" fontId="0" fillId="33" borderId="0" xfId="35" applyFill="1" applyAlignment="1">
      <alignment horizontal="center" vertical="center"/>
      <protection/>
    </xf>
    <xf numFmtId="0" fontId="0" fillId="34" borderId="0" xfId="35" applyFill="1" applyAlignment="1">
      <alignment horizontal="center" vertical="center"/>
      <protection/>
    </xf>
    <xf numFmtId="0" fontId="0" fillId="35" borderId="0" xfId="35" applyFill="1" applyAlignment="1">
      <alignment horizontal="center" vertical="center"/>
      <protection/>
    </xf>
    <xf numFmtId="0" fontId="4" fillId="0" borderId="0" xfId="34" applyFont="1">
      <alignment/>
      <protection/>
    </xf>
    <xf numFmtId="0" fontId="0" fillId="0" borderId="0" xfId="35" applyAlignment="1">
      <alignment horizontal="left" vertical="center"/>
      <protection/>
    </xf>
    <xf numFmtId="0" fontId="4" fillId="0" borderId="0" xfId="34" applyFont="1" applyAlignment="1">
      <alignment horizontal="center"/>
      <protection/>
    </xf>
    <xf numFmtId="0" fontId="7" fillId="0" borderId="0" xfId="35" applyFont="1" applyAlignment="1">
      <alignment horizontal="left"/>
      <protection/>
    </xf>
    <xf numFmtId="0" fontId="0" fillId="0" borderId="0" xfId="35" applyFill="1">
      <alignment vertical="center"/>
      <protection/>
    </xf>
    <xf numFmtId="0" fontId="2" fillId="36" borderId="0" xfId="50" applyFill="1" applyAlignment="1" applyProtection="1">
      <alignment horizontal="left" vertical="center" wrapText="1"/>
      <protection/>
    </xf>
    <xf numFmtId="0" fontId="2" fillId="0" borderId="0" xfId="50" applyFill="1" applyAlignment="1" applyProtection="1">
      <alignment horizontal="left" vertical="center" wrapText="1"/>
      <protection/>
    </xf>
    <xf numFmtId="0" fontId="0" fillId="36" borderId="0" xfId="35" applyFill="1" applyAlignment="1">
      <alignment vertical="center" wrapText="1"/>
      <protection/>
    </xf>
    <xf numFmtId="0" fontId="0" fillId="0" borderId="0" xfId="35" applyFill="1" applyAlignment="1">
      <alignment vertical="center" wrapText="1"/>
      <protection/>
    </xf>
    <xf numFmtId="0" fontId="8" fillId="36" borderId="0" xfId="35" applyFont="1" applyFill="1" applyAlignment="1">
      <alignment horizontal="left" vertical="center" wrapText="1"/>
      <protection/>
    </xf>
    <xf numFmtId="0" fontId="8" fillId="0" borderId="0" xfId="35" applyFont="1" applyFill="1" applyAlignment="1">
      <alignment horizontal="left" vertical="center" wrapText="1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9" fillId="37" borderId="10" xfId="34" applyFont="1" applyFill="1" applyBorder="1" applyAlignment="1">
      <alignment horizontal="center" vertical="center" wrapText="1"/>
      <protection/>
    </xf>
    <xf numFmtId="0" fontId="10" fillId="0" borderId="0" xfId="34" applyFont="1">
      <alignment/>
      <protection/>
    </xf>
    <xf numFmtId="0" fontId="0" fillId="37" borderId="11" xfId="34" applyFont="1" applyFill="1" applyBorder="1" applyAlignment="1">
      <alignment horizontal="center" wrapText="1"/>
      <protection/>
    </xf>
    <xf numFmtId="0" fontId="0" fillId="0" borderId="11" xfId="34" applyFont="1" applyBorder="1" applyAlignment="1">
      <alignment horizontal="center" wrapText="1"/>
      <protection/>
    </xf>
    <xf numFmtId="0" fontId="0" fillId="38" borderId="11" xfId="34" applyFont="1" applyFill="1" applyBorder="1" applyAlignment="1">
      <alignment horizontal="center" wrapText="1"/>
      <protection/>
    </xf>
    <xf numFmtId="0" fontId="11" fillId="39" borderId="11" xfId="34" applyFont="1" applyFill="1" applyBorder="1" applyAlignment="1">
      <alignment horizontal="center" wrapText="1"/>
      <protection/>
    </xf>
    <xf numFmtId="0" fontId="0" fillId="40" borderId="11" xfId="34" applyFont="1" applyFill="1" applyBorder="1" applyAlignment="1">
      <alignment horizontal="center" wrapText="1"/>
      <protection/>
    </xf>
    <xf numFmtId="0" fontId="0" fillId="0" borderId="0" xfId="34" applyFont="1">
      <alignment/>
      <protection/>
    </xf>
    <xf numFmtId="0" fontId="0" fillId="33" borderId="0" xfId="34" applyFont="1" applyFill="1">
      <alignment/>
      <protection/>
    </xf>
    <xf numFmtId="0" fontId="9" fillId="33" borderId="0" xfId="34" applyFont="1" applyFill="1">
      <alignment/>
      <protection/>
    </xf>
    <xf numFmtId="0" fontId="0" fillId="0" borderId="0" xfId="34" applyFont="1" quotePrefix="1">
      <alignment/>
      <protection/>
    </xf>
    <xf numFmtId="0" fontId="0" fillId="0" borderId="0" xfId="34" applyFont="1" applyFill="1" applyBorder="1">
      <alignment/>
      <protection/>
    </xf>
    <xf numFmtId="0" fontId="5" fillId="38" borderId="0" xfId="36" applyFont="1" applyFill="1" applyAlignment="1">
      <alignment horizontal="right"/>
      <protection/>
    </xf>
    <xf numFmtId="0" fontId="0" fillId="40" borderId="0" xfId="34" applyFont="1" applyFill="1">
      <alignment/>
      <protection/>
    </xf>
    <xf numFmtId="0" fontId="5" fillId="0" borderId="0" xfId="36" applyFont="1">
      <alignment/>
      <protection/>
    </xf>
    <xf numFmtId="0" fontId="6" fillId="0" borderId="0" xfId="36" applyFont="1" applyAlignment="1">
      <alignment horizontal="left"/>
      <protection/>
    </xf>
    <xf numFmtId="0" fontId="7" fillId="0" borderId="0" xfId="36" applyFont="1" applyAlignment="1">
      <alignment horizontal="left"/>
      <protection/>
    </xf>
    <xf numFmtId="0" fontId="14" fillId="0" borderId="0" xfId="0" applyFont="1" applyAlignment="1">
      <alignment vertical="center"/>
    </xf>
    <xf numFmtId="0" fontId="19" fillId="41" borderId="0" xfId="33" applyFont="1" applyFill="1" applyAlignment="1">
      <alignment horizontal="center" vertical="center"/>
      <protection/>
    </xf>
    <xf numFmtId="0" fontId="0" fillId="42" borderId="0" xfId="33" applyFill="1" applyAlignment="1">
      <alignment horizontal="center" vertical="center"/>
      <protection/>
    </xf>
    <xf numFmtId="0" fontId="0" fillId="0" borderId="0" xfId="33">
      <alignment vertical="center"/>
      <protection/>
    </xf>
    <xf numFmtId="0" fontId="0" fillId="38" borderId="0" xfId="33" applyFill="1" applyAlignment="1">
      <alignment horizontal="center" vertical="center"/>
      <protection/>
    </xf>
    <xf numFmtId="0" fontId="0" fillId="39" borderId="0" xfId="33" applyFill="1">
      <alignment vertical="center"/>
      <protection/>
    </xf>
    <xf numFmtId="0" fontId="20" fillId="0" borderId="0" xfId="33" applyFont="1">
      <alignment vertical="center"/>
      <protection/>
    </xf>
    <xf numFmtId="0" fontId="20" fillId="0" borderId="0" xfId="33" applyFont="1" applyAlignment="1">
      <alignment horizontal="center" vertical="center"/>
      <protection/>
    </xf>
    <xf numFmtId="0" fontId="0" fillId="0" borderId="0" xfId="33" applyFont="1" quotePrefix="1">
      <alignment vertical="center"/>
      <protection/>
    </xf>
    <xf numFmtId="0" fontId="23" fillId="0" borderId="0" xfId="36" applyFont="1">
      <alignment/>
      <protection/>
    </xf>
    <xf numFmtId="0" fontId="0" fillId="0" borderId="0" xfId="33" applyFont="1">
      <alignment vertical="center"/>
      <protection/>
    </xf>
    <xf numFmtId="0" fontId="20" fillId="33" borderId="0" xfId="33" applyFont="1" applyFill="1" applyAlignment="1">
      <alignment horizontal="center" vertical="center"/>
      <protection/>
    </xf>
    <xf numFmtId="0" fontId="0" fillId="33" borderId="0" xfId="33" applyFill="1">
      <alignment vertical="center"/>
      <protection/>
    </xf>
    <xf numFmtId="0" fontId="0" fillId="36" borderId="0" xfId="35" applyFill="1" applyAlignment="1">
      <alignment horizontal="right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ns14-02" xfId="33"/>
    <cellStyle name="一般_Ch09-05" xfId="34"/>
    <cellStyle name="一般_Ch09-公式及函數" xfId="35"/>
    <cellStyle name="一般_常用函數-檢視與參照函數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超連結_Ch09-公式及函數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coden.com.tw/astro/01main.htm" TargetMode="External" /><Relationship Id="rId4" Type="http://schemas.openxmlformats.org/officeDocument/2006/relationships/hyperlink" Target="http://www.coden.com.tw/astro/01main.htm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www.coden.com.tw/astro/07main.htm" TargetMode="External" /><Relationship Id="rId7" Type="http://schemas.openxmlformats.org/officeDocument/2006/relationships/hyperlink" Target="http://www.coden.com.tw/astro/07main.htm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://www.coden.com.tw/astro/02main.htm" TargetMode="External" /><Relationship Id="rId10" Type="http://schemas.openxmlformats.org/officeDocument/2006/relationships/hyperlink" Target="http://www.coden.com.tw/astro/02main.htm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http://www.coden.com.tw/astro/08main.htm" TargetMode="External" /><Relationship Id="rId13" Type="http://schemas.openxmlformats.org/officeDocument/2006/relationships/hyperlink" Target="http://www.coden.com.tw/astro/08main.htm" TargetMode="External" /><Relationship Id="rId14" Type="http://schemas.openxmlformats.org/officeDocument/2006/relationships/image" Target="../media/image6.png" /><Relationship Id="rId15" Type="http://schemas.openxmlformats.org/officeDocument/2006/relationships/hyperlink" Target="http://www.coden.com.tw/astro/03main.htm" TargetMode="External" /><Relationship Id="rId16" Type="http://schemas.openxmlformats.org/officeDocument/2006/relationships/hyperlink" Target="http://www.coden.com.tw/astro/03main.htm" TargetMode="External" /><Relationship Id="rId17" Type="http://schemas.openxmlformats.org/officeDocument/2006/relationships/image" Target="../media/image7.png" /><Relationship Id="rId18" Type="http://schemas.openxmlformats.org/officeDocument/2006/relationships/hyperlink" Target="http://www.coden.com.tw/astro/09main.htm" TargetMode="External" /><Relationship Id="rId19" Type="http://schemas.openxmlformats.org/officeDocument/2006/relationships/hyperlink" Target="http://www.coden.com.tw/astro/09main.htm" TargetMode="External" /><Relationship Id="rId20" Type="http://schemas.openxmlformats.org/officeDocument/2006/relationships/image" Target="../media/image8.png" /><Relationship Id="rId21" Type="http://schemas.openxmlformats.org/officeDocument/2006/relationships/hyperlink" Target="http://www.coden.com.tw/astro/04main.htm" TargetMode="External" /><Relationship Id="rId22" Type="http://schemas.openxmlformats.org/officeDocument/2006/relationships/hyperlink" Target="http://www.coden.com.tw/astro/04main.htm" TargetMode="External" /><Relationship Id="rId23" Type="http://schemas.openxmlformats.org/officeDocument/2006/relationships/image" Target="../media/image9.png" /><Relationship Id="rId24" Type="http://schemas.openxmlformats.org/officeDocument/2006/relationships/hyperlink" Target="http://www.coden.com.tw/astro/10main.htm" TargetMode="External" /><Relationship Id="rId25" Type="http://schemas.openxmlformats.org/officeDocument/2006/relationships/hyperlink" Target="http://www.coden.com.tw/astro/10main.htm" TargetMode="External" /><Relationship Id="rId26" Type="http://schemas.openxmlformats.org/officeDocument/2006/relationships/image" Target="../media/image10.png" /><Relationship Id="rId27" Type="http://schemas.openxmlformats.org/officeDocument/2006/relationships/hyperlink" Target="http://www.coden.com.tw/astro/05main.htm" TargetMode="External" /><Relationship Id="rId28" Type="http://schemas.openxmlformats.org/officeDocument/2006/relationships/hyperlink" Target="http://www.coden.com.tw/astro/05main.htm" TargetMode="External" /><Relationship Id="rId29" Type="http://schemas.openxmlformats.org/officeDocument/2006/relationships/image" Target="../media/image11.png" /><Relationship Id="rId30" Type="http://schemas.openxmlformats.org/officeDocument/2006/relationships/hyperlink" Target="http://www.coden.com.tw/astro/11main.htm" TargetMode="External" /><Relationship Id="rId31" Type="http://schemas.openxmlformats.org/officeDocument/2006/relationships/hyperlink" Target="http://www.coden.com.tw/astro/11main.htm" TargetMode="External" /><Relationship Id="rId32" Type="http://schemas.openxmlformats.org/officeDocument/2006/relationships/image" Target="../media/image12.png" /><Relationship Id="rId33" Type="http://schemas.openxmlformats.org/officeDocument/2006/relationships/hyperlink" Target="http://www.coden.com.tw/astro/06main.htm" TargetMode="External" /><Relationship Id="rId34" Type="http://schemas.openxmlformats.org/officeDocument/2006/relationships/hyperlink" Target="http://www.coden.com.tw/astro/06main.htm" TargetMode="External" /><Relationship Id="rId35" Type="http://schemas.openxmlformats.org/officeDocument/2006/relationships/image" Target="../media/image13.png" /><Relationship Id="rId36" Type="http://schemas.openxmlformats.org/officeDocument/2006/relationships/hyperlink" Target="http://www.coden.com.tw/astro/12main.htm" TargetMode="External" /><Relationship Id="rId37" Type="http://schemas.openxmlformats.org/officeDocument/2006/relationships/hyperlink" Target="http://www.coden.com.tw/astro/12main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17</xdr:row>
      <xdr:rowOff>38100</xdr:rowOff>
    </xdr:from>
    <xdr:to>
      <xdr:col>14</xdr:col>
      <xdr:colOff>200025</xdr:colOff>
      <xdr:row>20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600450"/>
          <a:ext cx="529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571500</xdr:colOff>
      <xdr:row>39</xdr:row>
      <xdr:rowOff>152400</xdr:rowOff>
    </xdr:to>
    <xdr:pic>
      <xdr:nvPicPr>
        <xdr:cNvPr id="2" name="Picture 2" descr="白羊座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7533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76200</xdr:colOff>
      <xdr:row>39</xdr:row>
      <xdr:rowOff>152400</xdr:rowOff>
    </xdr:to>
    <xdr:pic>
      <xdr:nvPicPr>
        <xdr:cNvPr id="3" name="Picture 3" descr="天秤座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52675" y="77533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571500</xdr:colOff>
      <xdr:row>42</xdr:row>
      <xdr:rowOff>152400</xdr:rowOff>
    </xdr:to>
    <xdr:pic>
      <xdr:nvPicPr>
        <xdr:cNvPr id="4" name="Picture 4" descr="金牛座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" y="8572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5</xdr:col>
      <xdr:colOff>76200</xdr:colOff>
      <xdr:row>42</xdr:row>
      <xdr:rowOff>152400</xdr:rowOff>
    </xdr:to>
    <xdr:pic>
      <xdr:nvPicPr>
        <xdr:cNvPr id="5" name="Picture 5" descr="天蠍座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52675" y="8572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571500</xdr:colOff>
      <xdr:row>48</xdr:row>
      <xdr:rowOff>152400</xdr:rowOff>
    </xdr:to>
    <xdr:pic>
      <xdr:nvPicPr>
        <xdr:cNvPr id="6" name="Picture 6" descr="雙子座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81100" y="100203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5</xdr:col>
      <xdr:colOff>76200</xdr:colOff>
      <xdr:row>48</xdr:row>
      <xdr:rowOff>152400</xdr:rowOff>
    </xdr:to>
    <xdr:pic>
      <xdr:nvPicPr>
        <xdr:cNvPr id="7" name="Picture 7" descr="射手座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52675" y="100203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571500</xdr:colOff>
      <xdr:row>54</xdr:row>
      <xdr:rowOff>152400</xdr:rowOff>
    </xdr:to>
    <xdr:pic>
      <xdr:nvPicPr>
        <xdr:cNvPr id="8" name="Picture 8" descr="巨蟹座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81100" y="116586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5</xdr:col>
      <xdr:colOff>76200</xdr:colOff>
      <xdr:row>54</xdr:row>
      <xdr:rowOff>152400</xdr:rowOff>
    </xdr:to>
    <xdr:pic>
      <xdr:nvPicPr>
        <xdr:cNvPr id="9" name="Picture 9" descr="摩羯座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52675" y="116586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571500</xdr:colOff>
      <xdr:row>57</xdr:row>
      <xdr:rowOff>152400</xdr:rowOff>
    </xdr:to>
    <xdr:pic>
      <xdr:nvPicPr>
        <xdr:cNvPr id="10" name="Picture 10" descr="獅子座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81100" y="124777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76200</xdr:colOff>
      <xdr:row>57</xdr:row>
      <xdr:rowOff>152400</xdr:rowOff>
    </xdr:to>
    <xdr:pic>
      <xdr:nvPicPr>
        <xdr:cNvPr id="11" name="Picture 11" descr="水瓶座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52675" y="124777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571500</xdr:colOff>
      <xdr:row>60</xdr:row>
      <xdr:rowOff>152400</xdr:rowOff>
    </xdr:to>
    <xdr:pic>
      <xdr:nvPicPr>
        <xdr:cNvPr id="12" name="Picture 12" descr="處女座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81100" y="132969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76200</xdr:colOff>
      <xdr:row>60</xdr:row>
      <xdr:rowOff>152400</xdr:rowOff>
    </xdr:to>
    <xdr:pic>
      <xdr:nvPicPr>
        <xdr:cNvPr id="13" name="Picture 13" descr="雙魚座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52675" y="132969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19050</xdr:rowOff>
    </xdr:from>
    <xdr:to>
      <xdr:col>10</xdr:col>
      <xdr:colOff>76200</xdr:colOff>
      <xdr:row>17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781425"/>
          <a:ext cx="6924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22</xdr:row>
      <xdr:rowOff>123825</xdr:rowOff>
    </xdr:from>
    <xdr:to>
      <xdr:col>10</xdr:col>
      <xdr:colOff>0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62600"/>
          <a:ext cx="6915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19050</xdr:rowOff>
    </xdr:from>
    <xdr:to>
      <xdr:col>10</xdr:col>
      <xdr:colOff>76200</xdr:colOff>
      <xdr:row>17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62300"/>
          <a:ext cx="6924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22</xdr:row>
      <xdr:rowOff>123825</xdr:rowOff>
    </xdr:from>
    <xdr:to>
      <xdr:col>10</xdr:col>
      <xdr:colOff>0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943475"/>
          <a:ext cx="6915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18</xdr:row>
      <xdr:rowOff>38100</xdr:rowOff>
    </xdr:from>
    <xdr:to>
      <xdr:col>7</xdr:col>
      <xdr:colOff>609600</xdr:colOff>
      <xdr:row>21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00"/>
          <a:ext cx="529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22</xdr:row>
      <xdr:rowOff>190500</xdr:rowOff>
    </xdr:from>
    <xdr:to>
      <xdr:col>8</xdr:col>
      <xdr:colOff>457200</xdr:colOff>
      <xdr:row>26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800600"/>
          <a:ext cx="5981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%202003\excel\&#24120;&#29992;&#20989;&#25976;-&#32113;&#35336;&#20989;&#259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%202003\excel\&#24120;&#29992;&#20989;&#25976;-&#25991;&#23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%202003\excel\&#24120;&#29992;&#20989;&#25976;-&#27298;&#35222;&#33287;&#21443;&#29031;&#20989;&#259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%202003\excel\&#20844;&#24335;&#33287;&#20989;&#25976;\&#24120;&#29992;&#20989;&#25976;-&#25991;&#233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式及函數"/>
      <sheetName val="統計函數"/>
      <sheetName val="統計"/>
      <sheetName val="media"/>
      <sheetName val="stdev"/>
      <sheetName val="var"/>
      <sheetName val="sqrt"/>
      <sheetName val="counta"/>
      <sheetName val="countif"/>
      <sheetName val="sumif"/>
      <sheetName val="round"/>
      <sheetName val="rank"/>
      <sheetName val="countif 2"/>
      <sheetName val="frequency"/>
      <sheetName val="frequency說明"/>
      <sheetName val="frequenc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字函數"/>
      <sheetName val="文字運算"/>
      <sheetName val="文字"/>
      <sheetName val="文字-練習"/>
      <sheetName val="LEFT"/>
      <sheetName val="RIGHT"/>
      <sheetName val="MID"/>
      <sheetName val="CONCATEN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LOOKUP1"/>
      <sheetName val="VLOOKUP2"/>
      <sheetName val="HLookup1"/>
      <sheetName val="HLOOKUP2"/>
      <sheetName val="HLOOKUP2-OK"/>
      <sheetName val="TRANSPOSE1"/>
      <sheetName val="TRANSPOSE 2"/>
      <sheetName val="index"/>
      <sheetName val="MATC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字函數"/>
      <sheetName val="文字運算"/>
      <sheetName val="文字"/>
      <sheetName val="文字-練習"/>
      <sheetName val="LEFT"/>
      <sheetName val="RIGHT"/>
      <sheetName val="MID"/>
      <sheetName val="CONCATENATE"/>
      <sheetName val="samp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den.com.tw/astro/01main.htm" TargetMode="External" /><Relationship Id="rId2" Type="http://schemas.openxmlformats.org/officeDocument/2006/relationships/hyperlink" Target="http://www.coden.com.tw/astro/07main.htm" TargetMode="External" /><Relationship Id="rId3" Type="http://schemas.openxmlformats.org/officeDocument/2006/relationships/hyperlink" Target="http://www.coden.com.tw/astro/02main.htm" TargetMode="External" /><Relationship Id="rId4" Type="http://schemas.openxmlformats.org/officeDocument/2006/relationships/hyperlink" Target="http://www.coden.com.tw/astro/08main.htm" TargetMode="External" /><Relationship Id="rId5" Type="http://schemas.openxmlformats.org/officeDocument/2006/relationships/hyperlink" Target="http://www.coden.com.tw/astro/03main.htm" TargetMode="External" /><Relationship Id="rId6" Type="http://schemas.openxmlformats.org/officeDocument/2006/relationships/hyperlink" Target="http://www.coden.com.tw/astro/09main.htm" TargetMode="External" /><Relationship Id="rId7" Type="http://schemas.openxmlformats.org/officeDocument/2006/relationships/hyperlink" Target="http://www.coden.com.tw/astro/04main.htm" TargetMode="External" /><Relationship Id="rId8" Type="http://schemas.openxmlformats.org/officeDocument/2006/relationships/hyperlink" Target="http://www.coden.com.tw/astro/10main.htm" TargetMode="External" /><Relationship Id="rId9" Type="http://schemas.openxmlformats.org/officeDocument/2006/relationships/hyperlink" Target="http://www.coden.com.tw/astro/05main.htm" TargetMode="External" /><Relationship Id="rId10" Type="http://schemas.openxmlformats.org/officeDocument/2006/relationships/hyperlink" Target="http://www.coden.com.tw/astro/11main.htm" TargetMode="External" /><Relationship Id="rId11" Type="http://schemas.openxmlformats.org/officeDocument/2006/relationships/hyperlink" Target="http://www.coden.com.tw/astro/06main.htm" TargetMode="External" /><Relationship Id="rId12" Type="http://schemas.openxmlformats.org/officeDocument/2006/relationships/hyperlink" Target="http://www.coden.com.tw/astro/12main.htm" TargetMode="External" /><Relationship Id="rId13" Type="http://schemas.openxmlformats.org/officeDocument/2006/relationships/hyperlink" Target="http://www.coden.com.tw/astro/01main.htm" TargetMode="External" /><Relationship Id="rId14" Type="http://schemas.openxmlformats.org/officeDocument/2006/relationships/hyperlink" Target="http://www.coden.com.tw/astro/02main.htm" TargetMode="External" /><Relationship Id="rId15" Type="http://schemas.openxmlformats.org/officeDocument/2006/relationships/hyperlink" Target="http://www.coden.com.tw/astro/03main.htm" TargetMode="External" /><Relationship Id="rId16" Type="http://schemas.openxmlformats.org/officeDocument/2006/relationships/hyperlink" Target="http://www.coden.com.tw/astro/04main.htm" TargetMode="External" /><Relationship Id="rId17" Type="http://schemas.openxmlformats.org/officeDocument/2006/relationships/hyperlink" Target="http://www.coden.com.tw/astro/05main.htm" TargetMode="External" /><Relationship Id="rId18" Type="http://schemas.openxmlformats.org/officeDocument/2006/relationships/hyperlink" Target="http://www.coden.com.tw/astro/06main.ht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63"/>
  <sheetViews>
    <sheetView zoomScalePageLayoutView="0" workbookViewId="0" topLeftCell="A19">
      <selection activeCell="E16" sqref="E16"/>
    </sheetView>
  </sheetViews>
  <sheetFormatPr defaultColWidth="9.00390625" defaultRowHeight="16.5"/>
  <cols>
    <col min="1" max="1" width="3.50390625" style="1" bestFit="1" customWidth="1"/>
    <col min="2" max="2" width="12.00390625" style="2" customWidth="1"/>
    <col min="3" max="3" width="8.625" style="2" customWidth="1"/>
    <col min="4" max="4" width="6.75390625" style="2" customWidth="1"/>
    <col min="5" max="5" width="6.50390625" style="2" customWidth="1"/>
    <col min="6" max="15" width="6.75390625" style="2" customWidth="1"/>
    <col min="16" max="16384" width="9.00390625" style="2" customWidth="1"/>
  </cols>
  <sheetData>
    <row r="1" spans="2:15" ht="16.5">
      <c r="B1" s="2" t="s">
        <v>27</v>
      </c>
      <c r="C1" s="1" t="s">
        <v>28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3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</row>
    <row r="2" spans="1:15" ht="16.5">
      <c r="A2" s="1">
        <v>1</v>
      </c>
      <c r="B2" s="2" t="s">
        <v>12</v>
      </c>
      <c r="C2" s="3" t="s">
        <v>0</v>
      </c>
      <c r="D2" s="1" t="s">
        <v>29</v>
      </c>
      <c r="E2" s="1" t="s">
        <v>13</v>
      </c>
      <c r="F2" s="1"/>
      <c r="G2" s="1" t="s">
        <v>30</v>
      </c>
      <c r="H2" s="1" t="s">
        <v>31</v>
      </c>
      <c r="I2" s="1" t="s">
        <v>14</v>
      </c>
      <c r="J2" s="4" t="s">
        <v>29</v>
      </c>
      <c r="K2" s="1" t="s">
        <v>31</v>
      </c>
      <c r="L2" s="1" t="s">
        <v>13</v>
      </c>
      <c r="M2" s="1" t="s">
        <v>14</v>
      </c>
      <c r="N2" s="1" t="s">
        <v>32</v>
      </c>
      <c r="O2" s="1" t="s">
        <v>13</v>
      </c>
    </row>
    <row r="3" spans="1:15" ht="16.5">
      <c r="A3" s="1">
        <v>2</v>
      </c>
      <c r="B3" s="2" t="s">
        <v>15</v>
      </c>
      <c r="C3" s="1" t="s">
        <v>1</v>
      </c>
      <c r="D3" s="1" t="s">
        <v>32</v>
      </c>
      <c r="E3" s="1" t="s">
        <v>29</v>
      </c>
      <c r="F3" s="1" t="s">
        <v>31</v>
      </c>
      <c r="G3" s="1" t="s">
        <v>33</v>
      </c>
      <c r="H3" s="1" t="s">
        <v>29</v>
      </c>
      <c r="I3" s="1" t="s">
        <v>13</v>
      </c>
      <c r="J3" s="1" t="s">
        <v>32</v>
      </c>
      <c r="K3" s="1" t="s">
        <v>29</v>
      </c>
      <c r="L3" s="1" t="s">
        <v>31</v>
      </c>
      <c r="M3" s="1" t="s">
        <v>13</v>
      </c>
      <c r="N3" s="1" t="s">
        <v>14</v>
      </c>
      <c r="O3" s="1" t="s">
        <v>31</v>
      </c>
    </row>
    <row r="4" spans="1:15" ht="16.5">
      <c r="A4" s="1">
        <v>3</v>
      </c>
      <c r="B4" s="2" t="s">
        <v>16</v>
      </c>
      <c r="C4" s="1" t="s">
        <v>2</v>
      </c>
      <c r="D4" s="1" t="s">
        <v>14</v>
      </c>
      <c r="E4" s="1" t="s">
        <v>32</v>
      </c>
      <c r="F4" s="1" t="s">
        <v>13</v>
      </c>
      <c r="G4" s="1" t="s">
        <v>32</v>
      </c>
      <c r="H4" s="1" t="s">
        <v>30</v>
      </c>
      <c r="I4" s="1" t="s">
        <v>31</v>
      </c>
      <c r="J4" s="1" t="s">
        <v>14</v>
      </c>
      <c r="K4" s="1" t="s">
        <v>13</v>
      </c>
      <c r="L4" s="1" t="s">
        <v>29</v>
      </c>
      <c r="M4" s="1" t="s">
        <v>31</v>
      </c>
      <c r="N4" s="1" t="s">
        <v>13</v>
      </c>
      <c r="O4" s="1" t="s">
        <v>29</v>
      </c>
    </row>
    <row r="5" spans="1:15" ht="16.5">
      <c r="A5" s="1">
        <v>4</v>
      </c>
      <c r="B5" s="2" t="s">
        <v>17</v>
      </c>
      <c r="C5" s="1" t="s">
        <v>3</v>
      </c>
      <c r="D5" s="1" t="s">
        <v>13</v>
      </c>
      <c r="E5" s="1" t="s">
        <v>14</v>
      </c>
      <c r="F5" s="1" t="s">
        <v>29</v>
      </c>
      <c r="G5" s="1" t="s">
        <v>13</v>
      </c>
      <c r="H5" s="1" t="s">
        <v>33</v>
      </c>
      <c r="I5" s="1" t="s">
        <v>29</v>
      </c>
      <c r="J5" s="1" t="s">
        <v>13</v>
      </c>
      <c r="K5" s="1" t="s">
        <v>29</v>
      </c>
      <c r="L5" s="1" t="s">
        <v>13</v>
      </c>
      <c r="M5" s="1" t="s">
        <v>29</v>
      </c>
      <c r="N5" s="1" t="s">
        <v>31</v>
      </c>
      <c r="O5" s="1" t="s">
        <v>13</v>
      </c>
    </row>
    <row r="6" spans="1:15" ht="16.5">
      <c r="A6" s="1">
        <v>5</v>
      </c>
      <c r="B6" s="2" t="s">
        <v>18</v>
      </c>
      <c r="C6" s="1" t="s">
        <v>4</v>
      </c>
      <c r="D6" s="1" t="s">
        <v>31</v>
      </c>
      <c r="E6" s="1" t="s">
        <v>13</v>
      </c>
      <c r="F6" s="1" t="s">
        <v>32</v>
      </c>
      <c r="G6" s="1" t="s">
        <v>29</v>
      </c>
      <c r="H6" s="1" t="s">
        <v>13</v>
      </c>
      <c r="I6" s="1" t="s">
        <v>30</v>
      </c>
      <c r="J6" s="1" t="s">
        <v>31</v>
      </c>
      <c r="K6" s="1" t="s">
        <v>32</v>
      </c>
      <c r="L6" s="1" t="s">
        <v>29</v>
      </c>
      <c r="M6" s="1" t="s">
        <v>13</v>
      </c>
      <c r="N6" s="1" t="s">
        <v>29</v>
      </c>
      <c r="O6" s="1" t="s">
        <v>29</v>
      </c>
    </row>
    <row r="7" spans="1:15" ht="16.5">
      <c r="A7" s="1">
        <v>6</v>
      </c>
      <c r="B7" s="2" t="s">
        <v>19</v>
      </c>
      <c r="C7" s="1" t="s">
        <v>5</v>
      </c>
      <c r="D7" s="1" t="s">
        <v>29</v>
      </c>
      <c r="E7" s="1" t="s">
        <v>31</v>
      </c>
      <c r="F7" s="1" t="s">
        <v>14</v>
      </c>
      <c r="G7" s="1" t="s">
        <v>32</v>
      </c>
      <c r="H7" s="1" t="s">
        <v>29</v>
      </c>
      <c r="I7" s="1" t="s">
        <v>13</v>
      </c>
      <c r="J7" s="1" t="s">
        <v>29</v>
      </c>
      <c r="K7" s="1" t="s">
        <v>14</v>
      </c>
      <c r="L7" s="1" t="s">
        <v>32</v>
      </c>
      <c r="M7" s="1" t="s">
        <v>29</v>
      </c>
      <c r="N7" s="1" t="s">
        <v>13</v>
      </c>
      <c r="O7" s="1" t="s">
        <v>32</v>
      </c>
    </row>
    <row r="8" spans="1:15" ht="16.5">
      <c r="A8" s="1">
        <v>7</v>
      </c>
      <c r="B8" s="2" t="s">
        <v>20</v>
      </c>
      <c r="C8" s="1" t="s">
        <v>6</v>
      </c>
      <c r="D8" s="5" t="s">
        <v>30</v>
      </c>
      <c r="E8" s="1" t="s">
        <v>29</v>
      </c>
      <c r="F8" s="1" t="s">
        <v>13</v>
      </c>
      <c r="G8" s="1" t="s">
        <v>14</v>
      </c>
      <c r="H8" s="1" t="s">
        <v>32</v>
      </c>
      <c r="I8" s="1" t="s">
        <v>29</v>
      </c>
      <c r="J8" s="1" t="s">
        <v>13</v>
      </c>
      <c r="K8" s="1" t="s">
        <v>13</v>
      </c>
      <c r="L8" s="1" t="s">
        <v>14</v>
      </c>
      <c r="M8" s="1" t="s">
        <v>32</v>
      </c>
      <c r="N8" s="1" t="s">
        <v>29</v>
      </c>
      <c r="O8" s="1" t="s">
        <v>14</v>
      </c>
    </row>
    <row r="9" spans="1:15" ht="16.5">
      <c r="A9" s="1">
        <v>8</v>
      </c>
      <c r="B9" s="2" t="s">
        <v>21</v>
      </c>
      <c r="C9" s="1" t="s">
        <v>7</v>
      </c>
      <c r="D9" s="1" t="s">
        <v>33</v>
      </c>
      <c r="E9" s="1" t="s">
        <v>30</v>
      </c>
      <c r="F9" s="1" t="s">
        <v>31</v>
      </c>
      <c r="G9" s="1" t="s">
        <v>13</v>
      </c>
      <c r="H9" s="1" t="s">
        <v>14</v>
      </c>
      <c r="I9" s="1" t="s">
        <v>32</v>
      </c>
      <c r="J9" s="1" t="s">
        <v>29</v>
      </c>
      <c r="K9" s="1" t="s">
        <v>31</v>
      </c>
      <c r="L9" s="1" t="s">
        <v>13</v>
      </c>
      <c r="M9" s="1" t="s">
        <v>14</v>
      </c>
      <c r="N9" s="1" t="s">
        <v>32</v>
      </c>
      <c r="O9" s="1" t="s">
        <v>13</v>
      </c>
    </row>
    <row r="10" spans="1:15" ht="16.5">
      <c r="A10" s="1">
        <v>9</v>
      </c>
      <c r="B10" s="2" t="s">
        <v>22</v>
      </c>
      <c r="C10" s="1" t="s">
        <v>8</v>
      </c>
      <c r="D10" s="1" t="s">
        <v>32</v>
      </c>
      <c r="E10" s="1" t="s">
        <v>33</v>
      </c>
      <c r="F10" s="1" t="s">
        <v>29</v>
      </c>
      <c r="G10" s="1" t="s">
        <v>31</v>
      </c>
      <c r="H10" s="1" t="s">
        <v>13</v>
      </c>
      <c r="I10" s="1" t="s">
        <v>14</v>
      </c>
      <c r="J10" s="1" t="s">
        <v>32</v>
      </c>
      <c r="K10" s="1" t="s">
        <v>29</v>
      </c>
      <c r="L10" s="1" t="s">
        <v>31</v>
      </c>
      <c r="M10" s="1" t="s">
        <v>13</v>
      </c>
      <c r="N10" s="1" t="s">
        <v>14</v>
      </c>
      <c r="O10" s="1" t="s">
        <v>31</v>
      </c>
    </row>
    <row r="11" spans="1:15" ht="16.5">
      <c r="A11" s="1">
        <v>10</v>
      </c>
      <c r="B11" s="2" t="s">
        <v>23</v>
      </c>
      <c r="C11" s="1" t="s">
        <v>9</v>
      </c>
      <c r="D11" s="1" t="s">
        <v>34</v>
      </c>
      <c r="E11" s="1" t="s">
        <v>32</v>
      </c>
      <c r="F11" s="1" t="s">
        <v>30</v>
      </c>
      <c r="G11" s="1" t="s">
        <v>29</v>
      </c>
      <c r="H11" s="1" t="s">
        <v>31</v>
      </c>
      <c r="I11" s="1" t="s">
        <v>13</v>
      </c>
      <c r="J11" s="1" t="s">
        <v>14</v>
      </c>
      <c r="K11" s="1" t="s">
        <v>32</v>
      </c>
      <c r="L11" s="1" t="s">
        <v>29</v>
      </c>
      <c r="M11" s="1" t="s">
        <v>31</v>
      </c>
      <c r="N11" s="1" t="s">
        <v>13</v>
      </c>
      <c r="O11" s="1" t="s">
        <v>29</v>
      </c>
    </row>
    <row r="12" spans="1:15" ht="16.5">
      <c r="A12" s="1">
        <v>11</v>
      </c>
      <c r="B12" s="2" t="s">
        <v>24</v>
      </c>
      <c r="C12" s="1" t="s">
        <v>10</v>
      </c>
      <c r="D12" s="1" t="s">
        <v>14</v>
      </c>
      <c r="E12" s="1" t="s">
        <v>34</v>
      </c>
      <c r="F12" s="1" t="s">
        <v>33</v>
      </c>
      <c r="G12" s="1" t="s">
        <v>30</v>
      </c>
      <c r="H12" s="1" t="s">
        <v>29</v>
      </c>
      <c r="I12" s="1" t="s">
        <v>31</v>
      </c>
      <c r="J12" s="1" t="s">
        <v>13</v>
      </c>
      <c r="K12" s="1" t="s">
        <v>14</v>
      </c>
      <c r="L12" s="1" t="s">
        <v>32</v>
      </c>
      <c r="M12" s="1" t="s">
        <v>29</v>
      </c>
      <c r="N12" s="1" t="s">
        <v>31</v>
      </c>
      <c r="O12" s="1" t="s">
        <v>32</v>
      </c>
    </row>
    <row r="13" spans="1:15" s="6" customFormat="1" ht="16.5">
      <c r="A13" s="1">
        <v>12</v>
      </c>
      <c r="B13" s="2" t="s">
        <v>25</v>
      </c>
      <c r="C13" s="1" t="s">
        <v>11</v>
      </c>
      <c r="D13" s="1" t="s">
        <v>13</v>
      </c>
      <c r="E13" s="1" t="s">
        <v>14</v>
      </c>
      <c r="F13" s="1" t="s">
        <v>32</v>
      </c>
      <c r="G13" s="1" t="s">
        <v>33</v>
      </c>
      <c r="H13" s="1" t="s">
        <v>30</v>
      </c>
      <c r="I13" s="1" t="s">
        <v>29</v>
      </c>
      <c r="J13" s="1" t="s">
        <v>31</v>
      </c>
      <c r="K13" s="1" t="s">
        <v>13</v>
      </c>
      <c r="L13" s="1" t="s">
        <v>14</v>
      </c>
      <c r="M13" s="1" t="s">
        <v>32</v>
      </c>
      <c r="N13" s="1" t="s">
        <v>29</v>
      </c>
      <c r="O13" s="1" t="s">
        <v>13</v>
      </c>
    </row>
    <row r="14" spans="1:4" s="6" customFormat="1" ht="16.5">
      <c r="A14" s="1"/>
      <c r="B14" s="2"/>
      <c r="C14" s="2"/>
      <c r="D14" s="2"/>
    </row>
    <row r="15" spans="1:5" s="6" customFormat="1" ht="16.5">
      <c r="A15" s="1" t="s">
        <v>26</v>
      </c>
      <c r="B15" s="1" t="s">
        <v>26</v>
      </c>
      <c r="C15" s="6" t="s">
        <v>35</v>
      </c>
      <c r="E15" s="7" t="s">
        <v>36</v>
      </c>
    </row>
    <row r="16" spans="1:7" s="6" customFormat="1" ht="16.5">
      <c r="A16" s="8"/>
      <c r="B16" s="2" t="s">
        <v>14</v>
      </c>
      <c r="C16" s="6">
        <v>100</v>
      </c>
      <c r="D16" s="2"/>
      <c r="E16" s="8" t="str">
        <f>INDEX(A1:O13,2,10)</f>
        <v>○</v>
      </c>
      <c r="F16" s="1"/>
      <c r="G16" s="1"/>
    </row>
    <row r="17" spans="1:6" s="6" customFormat="1" ht="16.5">
      <c r="A17" s="8"/>
      <c r="B17" s="2" t="s">
        <v>13</v>
      </c>
      <c r="C17" s="6">
        <v>90</v>
      </c>
      <c r="F17" s="2"/>
    </row>
    <row r="18" spans="1:6" s="6" customFormat="1" ht="16.5">
      <c r="A18" s="8"/>
      <c r="B18" s="2" t="s">
        <v>31</v>
      </c>
      <c r="C18" s="6">
        <v>80</v>
      </c>
      <c r="D18" s="2"/>
      <c r="E18" s="2"/>
      <c r="F18" s="2"/>
    </row>
    <row r="19" spans="1:6" s="6" customFormat="1" ht="16.5">
      <c r="A19" s="8"/>
      <c r="B19" s="2" t="s">
        <v>29</v>
      </c>
      <c r="C19" s="6">
        <v>70</v>
      </c>
      <c r="D19" s="2"/>
      <c r="E19" s="2"/>
      <c r="F19" s="2"/>
    </row>
    <row r="20" spans="1:5" s="6" customFormat="1" ht="16.5">
      <c r="A20" s="8"/>
      <c r="B20" s="2" t="s">
        <v>30</v>
      </c>
      <c r="C20" s="6">
        <v>60</v>
      </c>
      <c r="D20" s="2"/>
      <c r="E20" s="2"/>
    </row>
    <row r="21" spans="1:6" s="6" customFormat="1" ht="16.5">
      <c r="A21" s="8"/>
      <c r="B21" s="2" t="s">
        <v>33</v>
      </c>
      <c r="C21" s="6">
        <v>50</v>
      </c>
      <c r="D21" s="2"/>
      <c r="E21" s="2"/>
      <c r="F21" s="2"/>
    </row>
    <row r="22" spans="1:6" s="6" customFormat="1" ht="16.5">
      <c r="A22" s="8"/>
      <c r="B22" s="2" t="s">
        <v>32</v>
      </c>
      <c r="C22" s="6">
        <v>30</v>
      </c>
      <c r="D22" s="2"/>
      <c r="E22" s="2"/>
      <c r="F22" s="2"/>
    </row>
    <row r="23" spans="1:5" s="6" customFormat="1" ht="16.5">
      <c r="A23" s="8"/>
      <c r="B23" s="2" t="s">
        <v>34</v>
      </c>
      <c r="C23" s="2" t="s">
        <v>37</v>
      </c>
      <c r="D23" s="2"/>
      <c r="E23" s="2"/>
    </row>
    <row r="24" spans="1:5" s="6" customFormat="1" ht="16.5">
      <c r="A24" s="8"/>
      <c r="B24" s="2"/>
      <c r="C24" s="2"/>
      <c r="D24" s="2"/>
      <c r="E24" s="2"/>
    </row>
    <row r="25" spans="1:2" s="6" customFormat="1" ht="16.5">
      <c r="A25" s="8"/>
      <c r="B25" s="9" t="s">
        <v>38</v>
      </c>
    </row>
    <row r="26" s="6" customFormat="1" ht="16.5">
      <c r="A26" s="8"/>
    </row>
    <row r="27" s="6" customFormat="1" ht="16.5">
      <c r="A27" s="8"/>
    </row>
    <row r="29" spans="8:9" ht="16.5">
      <c r="H29" s="10"/>
      <c r="I29" s="10"/>
    </row>
    <row r="30" spans="8:9" ht="16.5">
      <c r="H30" s="10"/>
      <c r="I30" s="10"/>
    </row>
    <row r="31" spans="8:9" ht="16.5">
      <c r="H31" s="10"/>
      <c r="I31" s="10"/>
    </row>
    <row r="32" spans="8:9" ht="16.5">
      <c r="H32" s="10"/>
      <c r="I32" s="10"/>
    </row>
    <row r="33" spans="8:9" ht="16.5">
      <c r="H33" s="10"/>
      <c r="I33" s="10"/>
    </row>
    <row r="34" spans="8:9" ht="16.5">
      <c r="H34" s="10"/>
      <c r="I34" s="10"/>
    </row>
    <row r="35" spans="8:9" ht="16.5">
      <c r="H35" s="10"/>
      <c r="I35" s="10"/>
    </row>
    <row r="36" spans="8:9" ht="16.5">
      <c r="H36" s="10"/>
      <c r="I36" s="10"/>
    </row>
    <row r="37" spans="8:9" ht="16.5">
      <c r="H37" s="10"/>
      <c r="I37" s="10"/>
    </row>
    <row r="38" spans="2:9" ht="16.5">
      <c r="B38" s="11" t="s">
        <v>0</v>
      </c>
      <c r="C38" s="48"/>
      <c r="D38" s="11" t="s">
        <v>0</v>
      </c>
      <c r="E38" s="48"/>
      <c r="F38" s="11" t="s">
        <v>6</v>
      </c>
      <c r="H38" s="12"/>
      <c r="I38" s="12"/>
    </row>
    <row r="39" spans="2:9" ht="16.5">
      <c r="B39" s="13"/>
      <c r="C39" s="48"/>
      <c r="D39" s="13"/>
      <c r="E39" s="48"/>
      <c r="F39" s="13"/>
      <c r="H39" s="14"/>
      <c r="I39" s="14"/>
    </row>
    <row r="40" spans="2:9" ht="31.5">
      <c r="B40" s="15" t="s">
        <v>12</v>
      </c>
      <c r="C40" s="48"/>
      <c r="D40" s="15" t="s">
        <v>12</v>
      </c>
      <c r="E40" s="48"/>
      <c r="F40" s="15" t="s">
        <v>20</v>
      </c>
      <c r="H40" s="16"/>
      <c r="I40" s="16"/>
    </row>
    <row r="41" spans="2:9" ht="16.5">
      <c r="B41" s="13"/>
      <c r="C41" s="48"/>
      <c r="D41" s="13"/>
      <c r="E41" s="48"/>
      <c r="F41" s="13"/>
      <c r="H41" s="14"/>
      <c r="I41" s="14"/>
    </row>
    <row r="42" spans="2:9" ht="16.5">
      <c r="B42" s="13"/>
      <c r="C42" s="48"/>
      <c r="D42" s="13"/>
      <c r="E42" s="48"/>
      <c r="F42" s="13"/>
      <c r="H42" s="14"/>
      <c r="I42" s="14"/>
    </row>
    <row r="43" spans="2:9" ht="16.5">
      <c r="B43" s="13"/>
      <c r="C43" s="48"/>
      <c r="D43" s="13"/>
      <c r="E43" s="48"/>
      <c r="F43" s="13"/>
      <c r="H43" s="14"/>
      <c r="I43" s="14"/>
    </row>
    <row r="44" spans="2:9" ht="16.5">
      <c r="B44" s="11" t="s">
        <v>1</v>
      </c>
      <c r="C44" s="48"/>
      <c r="D44" s="11" t="s">
        <v>1</v>
      </c>
      <c r="E44" s="48"/>
      <c r="F44" s="11" t="s">
        <v>7</v>
      </c>
      <c r="H44" s="12"/>
      <c r="I44" s="12"/>
    </row>
    <row r="45" spans="2:9" ht="16.5">
      <c r="B45" s="13"/>
      <c r="C45" s="48"/>
      <c r="D45" s="13"/>
      <c r="E45" s="48"/>
      <c r="F45" s="13"/>
      <c r="H45" s="14"/>
      <c r="I45" s="14"/>
    </row>
    <row r="46" spans="2:9" ht="31.5">
      <c r="B46" s="15" t="s">
        <v>15</v>
      </c>
      <c r="C46" s="48"/>
      <c r="D46" s="15" t="s">
        <v>15</v>
      </c>
      <c r="E46" s="48"/>
      <c r="F46" s="15" t="s">
        <v>21</v>
      </c>
      <c r="H46" s="16"/>
      <c r="I46" s="16"/>
    </row>
    <row r="47" spans="2:9" ht="16.5">
      <c r="B47" s="11" t="s">
        <v>2</v>
      </c>
      <c r="C47" s="48"/>
      <c r="D47" s="11" t="s">
        <v>2</v>
      </c>
      <c r="E47" s="48"/>
      <c r="F47" s="13"/>
      <c r="H47" s="12"/>
      <c r="I47" s="14"/>
    </row>
    <row r="48" spans="2:9" ht="16.5">
      <c r="B48" s="13"/>
      <c r="C48" s="48"/>
      <c r="D48" s="13"/>
      <c r="E48" s="48"/>
      <c r="F48" s="13"/>
      <c r="H48" s="14"/>
      <c r="I48" s="14"/>
    </row>
    <row r="49" spans="2:9" ht="31.5">
      <c r="B49" s="15" t="s">
        <v>16</v>
      </c>
      <c r="C49" s="48"/>
      <c r="D49" s="15" t="s">
        <v>16</v>
      </c>
      <c r="E49" s="48"/>
      <c r="F49" s="13"/>
      <c r="H49" s="16"/>
      <c r="I49" s="14"/>
    </row>
    <row r="50" spans="2:9" ht="16.5">
      <c r="B50" s="13"/>
      <c r="C50" s="48"/>
      <c r="D50" s="13"/>
      <c r="E50" s="48"/>
      <c r="F50" s="11" t="s">
        <v>8</v>
      </c>
      <c r="H50" s="14"/>
      <c r="I50" s="12"/>
    </row>
    <row r="51" spans="2:9" ht="16.5">
      <c r="B51" s="13"/>
      <c r="C51" s="48"/>
      <c r="D51" s="13"/>
      <c r="E51" s="48"/>
      <c r="F51" s="13"/>
      <c r="H51" s="14"/>
      <c r="I51" s="14"/>
    </row>
    <row r="52" spans="2:9" ht="31.5">
      <c r="B52" s="13"/>
      <c r="C52" s="48"/>
      <c r="D52" s="13"/>
      <c r="E52" s="48"/>
      <c r="F52" s="15" t="s">
        <v>22</v>
      </c>
      <c r="H52" s="14"/>
      <c r="I52" s="16"/>
    </row>
    <row r="53" spans="2:9" ht="16.5">
      <c r="B53" s="11" t="s">
        <v>3</v>
      </c>
      <c r="C53" s="48"/>
      <c r="D53" s="11" t="s">
        <v>3</v>
      </c>
      <c r="E53" s="48"/>
      <c r="F53" s="11" t="s">
        <v>9</v>
      </c>
      <c r="H53" s="12"/>
      <c r="I53" s="12"/>
    </row>
    <row r="54" spans="2:9" ht="16.5">
      <c r="B54" s="13"/>
      <c r="C54" s="48"/>
      <c r="D54" s="13"/>
      <c r="E54" s="48"/>
      <c r="F54" s="13"/>
      <c r="H54" s="14"/>
      <c r="I54" s="14"/>
    </row>
    <row r="55" spans="2:9" ht="31.5">
      <c r="B55" s="15" t="s">
        <v>17</v>
      </c>
      <c r="C55" s="48"/>
      <c r="D55" s="15" t="s">
        <v>17</v>
      </c>
      <c r="E55" s="48"/>
      <c r="F55" s="15" t="s">
        <v>23</v>
      </c>
      <c r="H55" s="16"/>
      <c r="I55" s="16"/>
    </row>
    <row r="56" spans="2:9" ht="16.5">
      <c r="B56" s="11" t="s">
        <v>4</v>
      </c>
      <c r="C56" s="48"/>
      <c r="D56" s="11" t="s">
        <v>4</v>
      </c>
      <c r="E56" s="48"/>
      <c r="F56" s="11" t="s">
        <v>10</v>
      </c>
      <c r="H56" s="12"/>
      <c r="I56" s="12"/>
    </row>
    <row r="57" spans="2:9" ht="16.5">
      <c r="B57" s="13"/>
      <c r="C57" s="48"/>
      <c r="D57" s="13"/>
      <c r="E57" s="48"/>
      <c r="F57" s="13"/>
      <c r="H57" s="14"/>
      <c r="I57" s="14"/>
    </row>
    <row r="58" spans="2:9" ht="31.5">
      <c r="B58" s="15" t="s">
        <v>18</v>
      </c>
      <c r="C58" s="48"/>
      <c r="D58" s="15" t="s">
        <v>18</v>
      </c>
      <c r="E58" s="48"/>
      <c r="F58" s="15" t="s">
        <v>24</v>
      </c>
      <c r="H58" s="16"/>
      <c r="I58" s="16"/>
    </row>
    <row r="59" spans="2:9" ht="16.5">
      <c r="B59" s="11" t="s">
        <v>5</v>
      </c>
      <c r="C59" s="48"/>
      <c r="D59" s="11" t="s">
        <v>5</v>
      </c>
      <c r="E59" s="48"/>
      <c r="F59" s="11" t="s">
        <v>11</v>
      </c>
      <c r="H59" s="12"/>
      <c r="I59" s="12"/>
    </row>
    <row r="60" spans="2:9" ht="16.5">
      <c r="B60" s="13"/>
      <c r="C60" s="48"/>
      <c r="D60" s="13"/>
      <c r="E60" s="48"/>
      <c r="F60" s="13"/>
      <c r="H60" s="14"/>
      <c r="I60" s="14"/>
    </row>
    <row r="61" spans="2:9" ht="31.5">
      <c r="B61" s="15" t="s">
        <v>19</v>
      </c>
      <c r="C61" s="48"/>
      <c r="D61" s="15" t="s">
        <v>19</v>
      </c>
      <c r="E61" s="48"/>
      <c r="F61" s="15" t="s">
        <v>25</v>
      </c>
      <c r="H61" s="16"/>
      <c r="I61" s="16"/>
    </row>
    <row r="62" spans="8:9" ht="16.5">
      <c r="H62" s="10"/>
      <c r="I62" s="10"/>
    </row>
    <row r="63" spans="8:9" ht="16.5">
      <c r="H63" s="10"/>
      <c r="I63" s="10"/>
    </row>
  </sheetData>
  <sheetProtection/>
  <mergeCells count="12">
    <mergeCell ref="C38:C40"/>
    <mergeCell ref="E38:E40"/>
    <mergeCell ref="C41:C46"/>
    <mergeCell ref="E41:E46"/>
    <mergeCell ref="C56:C58"/>
    <mergeCell ref="E56:E58"/>
    <mergeCell ref="C59:C61"/>
    <mergeCell ref="E59:E61"/>
    <mergeCell ref="C47:C52"/>
    <mergeCell ref="E47:E52"/>
    <mergeCell ref="C53:C55"/>
    <mergeCell ref="E53:E55"/>
  </mergeCells>
  <hyperlinks>
    <hyperlink ref="D38" r:id="rId1" display="http://www.coden.com.tw/astro/01main.htm"/>
    <hyperlink ref="F38" r:id="rId2" display="http://www.coden.com.tw/astro/07main.htm"/>
    <hyperlink ref="D44" r:id="rId3" display="http://www.coden.com.tw/astro/02main.htm"/>
    <hyperlink ref="F44" r:id="rId4" display="http://www.coden.com.tw/astro/08main.htm"/>
    <hyperlink ref="D47" r:id="rId5" display="http://www.coden.com.tw/astro/03main.htm"/>
    <hyperlink ref="F50" r:id="rId6" display="http://www.coden.com.tw/astro/09main.htm"/>
    <hyperlink ref="D53" r:id="rId7" display="http://www.coden.com.tw/astro/04main.htm"/>
    <hyperlink ref="F53" r:id="rId8" display="http://www.coden.com.tw/astro/10main.htm"/>
    <hyperlink ref="D56" r:id="rId9" display="http://www.coden.com.tw/astro/05main.htm"/>
    <hyperlink ref="F56" r:id="rId10" display="http://www.coden.com.tw/astro/11main.htm"/>
    <hyperlink ref="D59" r:id="rId11" display="http://www.coden.com.tw/astro/06main.htm"/>
    <hyperlink ref="F59" r:id="rId12" display="http://www.coden.com.tw/astro/12main.htm"/>
    <hyperlink ref="B38" r:id="rId13" display="http://www.coden.com.tw/astro/01main.htm"/>
    <hyperlink ref="B44" r:id="rId14" display="http://www.coden.com.tw/astro/02main.htm"/>
    <hyperlink ref="B47" r:id="rId15" display="http://www.coden.com.tw/astro/03main.htm"/>
    <hyperlink ref="B53" r:id="rId16" display="http://www.coden.com.tw/astro/04main.htm"/>
    <hyperlink ref="B56" r:id="rId17" display="http://www.coden.com.tw/astro/05main.htm"/>
    <hyperlink ref="B59" r:id="rId18" display="http://www.coden.com.tw/astro/06main.htm"/>
  </hyperlinks>
  <printOptions/>
  <pageMargins left="0.75" right="0.75" top="1" bottom="1" header="0.5" footer="0.5"/>
  <pageSetup horizontalDpi="600" verticalDpi="600" orientation="portrait" paperSize="9" r:id="rId2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35"/>
  <sheetViews>
    <sheetView tabSelected="1" zoomScalePageLayoutView="0" workbookViewId="0" topLeftCell="A1">
      <selection activeCell="B12" sqref="B12"/>
    </sheetView>
  </sheetViews>
  <sheetFormatPr defaultColWidth="8.875" defaultRowHeight="16.5"/>
  <cols>
    <col min="1" max="1" width="12.875" style="6" bestFit="1" customWidth="1"/>
    <col min="2" max="2" width="9.25390625" style="6" customWidth="1"/>
    <col min="3" max="8" width="8.75390625" style="6" customWidth="1"/>
    <col min="9" max="16384" width="8.875" style="6" customWidth="1"/>
  </cols>
  <sheetData>
    <row r="1" spans="1:8" s="19" customFormat="1" ht="33">
      <c r="A1" s="17" t="s">
        <v>39</v>
      </c>
      <c r="B1" s="18" t="s">
        <v>40</v>
      </c>
      <c r="C1" s="18" t="s">
        <v>41</v>
      </c>
      <c r="D1" s="18" t="s">
        <v>42</v>
      </c>
      <c r="E1" s="18" t="s">
        <v>43</v>
      </c>
      <c r="F1" s="18" t="s">
        <v>44</v>
      </c>
      <c r="G1" s="18" t="s">
        <v>45</v>
      </c>
      <c r="H1" s="18" t="s">
        <v>46</v>
      </c>
    </row>
    <row r="2" spans="1:8" s="19" customFormat="1" ht="16.5">
      <c r="A2" s="20" t="s">
        <v>47</v>
      </c>
      <c r="B2" s="21">
        <v>5</v>
      </c>
      <c r="C2" s="21">
        <v>10</v>
      </c>
      <c r="D2" s="21">
        <v>15</v>
      </c>
      <c r="E2" s="22">
        <v>25</v>
      </c>
      <c r="F2" s="21">
        <v>45</v>
      </c>
      <c r="G2" s="21">
        <v>80</v>
      </c>
      <c r="H2" s="21">
        <v>130</v>
      </c>
    </row>
    <row r="3" spans="1:8" ht="16.5">
      <c r="A3" s="20" t="s">
        <v>48</v>
      </c>
      <c r="B3" s="21">
        <v>12</v>
      </c>
      <c r="C3" s="21">
        <v>17</v>
      </c>
      <c r="D3" s="21">
        <v>22</v>
      </c>
      <c r="E3" s="21">
        <v>32</v>
      </c>
      <c r="F3" s="21">
        <v>52</v>
      </c>
      <c r="G3" s="21">
        <v>87</v>
      </c>
      <c r="H3" s="21">
        <v>137</v>
      </c>
    </row>
    <row r="4" spans="1:8" ht="16.5">
      <c r="A4" s="20" t="s">
        <v>49</v>
      </c>
      <c r="B4" s="21">
        <v>25</v>
      </c>
      <c r="C4" s="21">
        <v>30</v>
      </c>
      <c r="D4" s="21">
        <v>35</v>
      </c>
      <c r="E4" s="21">
        <v>45</v>
      </c>
      <c r="F4" s="21">
        <v>65</v>
      </c>
      <c r="G4" s="21">
        <v>100</v>
      </c>
      <c r="H4" s="21">
        <v>150</v>
      </c>
    </row>
    <row r="5" spans="1:8" ht="16.5">
      <c r="A5" s="20" t="s">
        <v>50</v>
      </c>
      <c r="B5" s="21">
        <v>32</v>
      </c>
      <c r="C5" s="23">
        <v>37</v>
      </c>
      <c r="D5" s="21">
        <v>42</v>
      </c>
      <c r="E5" s="21">
        <v>52</v>
      </c>
      <c r="F5" s="21">
        <v>72</v>
      </c>
      <c r="G5" s="21">
        <v>107</v>
      </c>
      <c r="H5" s="21">
        <v>157</v>
      </c>
    </row>
    <row r="6" spans="1:8" ht="16.5">
      <c r="A6" s="20" t="s">
        <v>51</v>
      </c>
      <c r="B6" s="21">
        <v>34</v>
      </c>
      <c r="C6" s="21">
        <v>39</v>
      </c>
      <c r="D6" s="21">
        <v>44</v>
      </c>
      <c r="E6" s="24">
        <v>54</v>
      </c>
      <c r="F6" s="21">
        <v>74</v>
      </c>
      <c r="G6" s="21">
        <v>107</v>
      </c>
      <c r="H6" s="21">
        <v>159</v>
      </c>
    </row>
    <row r="7" spans="1:8" ht="16.5">
      <c r="A7" s="20" t="s">
        <v>52</v>
      </c>
      <c r="B7" s="21">
        <v>41</v>
      </c>
      <c r="C7" s="21">
        <v>46</v>
      </c>
      <c r="D7" s="21">
        <v>51</v>
      </c>
      <c r="E7" s="21">
        <v>61</v>
      </c>
      <c r="F7" s="21">
        <v>81</v>
      </c>
      <c r="G7" s="21">
        <v>116</v>
      </c>
      <c r="H7" s="21">
        <v>166</v>
      </c>
    </row>
    <row r="8" spans="1:8" ht="16.5">
      <c r="A8" s="25"/>
      <c r="B8" s="25"/>
      <c r="C8" s="25"/>
      <c r="D8" s="25"/>
      <c r="E8" s="25"/>
      <c r="F8" s="25"/>
      <c r="G8" s="25"/>
      <c r="H8" s="25"/>
    </row>
    <row r="9" spans="1:8" ht="16.5">
      <c r="A9" s="25"/>
      <c r="B9" s="25"/>
      <c r="C9" s="25"/>
      <c r="D9" s="25"/>
      <c r="E9" s="25"/>
      <c r="F9" s="25"/>
      <c r="G9" s="25"/>
      <c r="H9" s="25"/>
    </row>
    <row r="10" spans="1:8" ht="29.25" customHeight="1">
      <c r="A10" s="26" t="s">
        <v>93</v>
      </c>
      <c r="B10" s="25">
        <f>MATCH(A10,$A$1:$A$7,0)</f>
        <v>4</v>
      </c>
      <c r="D10" s="25"/>
      <c r="E10" s="25"/>
      <c r="F10" s="25"/>
      <c r="G10" s="25"/>
      <c r="H10" s="25"/>
    </row>
    <row r="11" spans="1:8" ht="29.25" customHeight="1">
      <c r="A11" s="27" t="s">
        <v>44</v>
      </c>
      <c r="B11" s="25">
        <f>MATCH(A11,A1:H1,0)</f>
        <v>6</v>
      </c>
      <c r="D11" s="28" t="s">
        <v>92</v>
      </c>
      <c r="E11" s="25"/>
      <c r="F11" s="25"/>
      <c r="G11" s="25"/>
      <c r="H11" s="25"/>
    </row>
    <row r="12" spans="1:5" ht="39.75" customHeight="1">
      <c r="A12" s="29" t="s">
        <v>53</v>
      </c>
      <c r="B12" s="30">
        <f>INDEX(A1:H7,B10,B11)</f>
        <v>65</v>
      </c>
      <c r="C12" s="6" t="e">
        <f>INDEX(B2:H7,MATCH("限掛",$A$1:$A$7,0),MATCH(45,B1:H1,1))</f>
        <v>#N/A</v>
      </c>
      <c r="D12" s="31">
        <f>INDEX($B$2:$H$7,MATCH("限掛",$A$1:$A$7,0),MATCH("21-50",$B$1:$H$1,1))</f>
        <v>54</v>
      </c>
      <c r="E12" s="23">
        <f>INDEX($B$2:$H$7,MATCH("限掛",$A$2:$A$7,0),MATCH("21-50",$B$1:$H$1,0))</f>
        <v>37</v>
      </c>
    </row>
    <row r="20" ht="16.5">
      <c r="A20" s="32" t="s">
        <v>54</v>
      </c>
    </row>
    <row r="21" ht="16.5">
      <c r="A21" s="33" t="s">
        <v>91</v>
      </c>
    </row>
    <row r="31" ht="16.5">
      <c r="A31" s="34" t="s">
        <v>38</v>
      </c>
    </row>
    <row r="33" ht="32.25">
      <c r="A33" s="35" t="s">
        <v>55</v>
      </c>
    </row>
    <row r="34" ht="32.25">
      <c r="A34" s="35" t="s">
        <v>56</v>
      </c>
    </row>
    <row r="35" ht="32.25">
      <c r="A35" s="35" t="s">
        <v>57</v>
      </c>
    </row>
  </sheetData>
  <sheetProtection/>
  <dataValidations count="2">
    <dataValidation type="list" allowBlank="1" showInputMessage="1" showErrorMessage="1" sqref="A10">
      <formula1>信函</formula1>
    </dataValidation>
    <dataValidation type="list" allowBlank="1" showInputMessage="1" showErrorMessage="1" sqref="A11">
      <formula1>計費標準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35"/>
  <sheetViews>
    <sheetView zoomScalePageLayoutView="0" workbookViewId="0" topLeftCell="A1">
      <selection activeCell="D11" sqref="D11"/>
    </sheetView>
  </sheetViews>
  <sheetFormatPr defaultColWidth="8.875" defaultRowHeight="16.5"/>
  <cols>
    <col min="1" max="1" width="12.875" style="6" bestFit="1" customWidth="1"/>
    <col min="2" max="2" width="9.25390625" style="6" customWidth="1"/>
    <col min="3" max="8" width="8.75390625" style="6" customWidth="1"/>
    <col min="9" max="16384" width="8.875" style="6" customWidth="1"/>
  </cols>
  <sheetData>
    <row r="1" spans="1:8" s="19" customFormat="1" ht="33">
      <c r="A1" s="17" t="s">
        <v>58</v>
      </c>
      <c r="B1" s="18" t="s">
        <v>59</v>
      </c>
      <c r="C1" s="18" t="s">
        <v>60</v>
      </c>
      <c r="D1" s="18" t="s">
        <v>61</v>
      </c>
      <c r="E1" s="18" t="s">
        <v>62</v>
      </c>
      <c r="F1" s="18" t="s">
        <v>63</v>
      </c>
      <c r="G1" s="18" t="s">
        <v>64</v>
      </c>
      <c r="H1" s="18" t="s">
        <v>65</v>
      </c>
    </row>
    <row r="2" spans="1:8" s="19" customFormat="1" ht="16.5">
      <c r="A2" s="20" t="s">
        <v>66</v>
      </c>
      <c r="B2" s="21">
        <v>5</v>
      </c>
      <c r="C2" s="21">
        <v>10</v>
      </c>
      <c r="D2" s="21">
        <v>15</v>
      </c>
      <c r="E2" s="22">
        <v>25</v>
      </c>
      <c r="F2" s="21">
        <v>45</v>
      </c>
      <c r="G2" s="21">
        <v>80</v>
      </c>
      <c r="H2" s="21">
        <v>130</v>
      </c>
    </row>
    <row r="3" spans="1:8" ht="16.5">
      <c r="A3" s="20" t="s">
        <v>67</v>
      </c>
      <c r="B3" s="21">
        <v>12</v>
      </c>
      <c r="C3" s="21">
        <v>17</v>
      </c>
      <c r="D3" s="21">
        <v>22</v>
      </c>
      <c r="E3" s="21">
        <v>32</v>
      </c>
      <c r="F3" s="21">
        <v>52</v>
      </c>
      <c r="G3" s="21">
        <v>87</v>
      </c>
      <c r="H3" s="21">
        <v>137</v>
      </c>
    </row>
    <row r="4" spans="1:8" ht="16.5">
      <c r="A4" s="20" t="s">
        <v>68</v>
      </c>
      <c r="B4" s="21">
        <v>25</v>
      </c>
      <c r="C4" s="21">
        <v>30</v>
      </c>
      <c r="D4" s="21">
        <v>35</v>
      </c>
      <c r="E4" s="21">
        <v>45</v>
      </c>
      <c r="F4" s="21">
        <v>65</v>
      </c>
      <c r="G4" s="21">
        <v>100</v>
      </c>
      <c r="H4" s="21">
        <v>150</v>
      </c>
    </row>
    <row r="5" spans="1:8" ht="16.5">
      <c r="A5" s="20" t="s">
        <v>69</v>
      </c>
      <c r="B5" s="21">
        <v>32</v>
      </c>
      <c r="C5" s="23">
        <v>37</v>
      </c>
      <c r="D5" s="21">
        <v>42</v>
      </c>
      <c r="E5" s="21">
        <v>52</v>
      </c>
      <c r="F5" s="21">
        <v>72</v>
      </c>
      <c r="G5" s="21">
        <v>107</v>
      </c>
      <c r="H5" s="21">
        <v>157</v>
      </c>
    </row>
    <row r="6" spans="1:8" ht="16.5">
      <c r="A6" s="20" t="s">
        <v>70</v>
      </c>
      <c r="B6" s="21">
        <v>34</v>
      </c>
      <c r="C6" s="21">
        <v>39</v>
      </c>
      <c r="D6" s="21">
        <v>44</v>
      </c>
      <c r="E6" s="24">
        <v>54</v>
      </c>
      <c r="F6" s="21">
        <v>74</v>
      </c>
      <c r="G6" s="21">
        <v>107</v>
      </c>
      <c r="H6" s="21">
        <v>159</v>
      </c>
    </row>
    <row r="7" spans="1:8" ht="16.5">
      <c r="A7" s="20" t="s">
        <v>71</v>
      </c>
      <c r="B7" s="21">
        <v>41</v>
      </c>
      <c r="C7" s="21">
        <v>46</v>
      </c>
      <c r="D7" s="21">
        <v>51</v>
      </c>
      <c r="E7" s="21">
        <v>61</v>
      </c>
      <c r="F7" s="21">
        <v>81</v>
      </c>
      <c r="G7" s="21">
        <v>116</v>
      </c>
      <c r="H7" s="21">
        <v>166</v>
      </c>
    </row>
    <row r="8" spans="1:8" ht="16.5">
      <c r="A8" s="25"/>
      <c r="B8" s="25"/>
      <c r="C8" s="25"/>
      <c r="D8" s="25"/>
      <c r="E8" s="25"/>
      <c r="F8" s="25"/>
      <c r="G8" s="25"/>
      <c r="H8" s="25"/>
    </row>
    <row r="9" spans="1:8" ht="16.5">
      <c r="A9" s="25"/>
      <c r="B9" s="25"/>
      <c r="C9" s="25"/>
      <c r="D9" s="25"/>
      <c r="E9" s="25"/>
      <c r="F9" s="25"/>
      <c r="G9" s="25"/>
      <c r="H9" s="25"/>
    </row>
    <row r="10" spans="1:8" ht="16.5">
      <c r="A10" s="26" t="s">
        <v>93</v>
      </c>
      <c r="B10" s="25">
        <f>MATCH(A10,$A$1:$A$7,0)</f>
        <v>4</v>
      </c>
      <c r="D10" s="25"/>
      <c r="E10" s="25"/>
      <c r="F10" s="25"/>
      <c r="G10" s="25"/>
      <c r="H10" s="25"/>
    </row>
    <row r="11" spans="1:8" ht="16.5">
      <c r="A11" s="27" t="s">
        <v>62</v>
      </c>
      <c r="B11" s="25">
        <f>MATCH(A11,A1:H1,0)</f>
        <v>5</v>
      </c>
      <c r="D11" s="28" t="s">
        <v>92</v>
      </c>
      <c r="E11" s="25"/>
      <c r="F11" s="25"/>
      <c r="G11" s="25"/>
      <c r="H11" s="25"/>
    </row>
    <row r="12" spans="1:5" ht="16.5">
      <c r="A12" s="29" t="s">
        <v>72</v>
      </c>
      <c r="B12" s="30">
        <f>INDEX(A1:H7,B10,B11)</f>
        <v>45</v>
      </c>
      <c r="C12" s="6" t="e">
        <f>INDEX(B2:H7,MATCH("限掛",$A$1:$A$7,0),MATCH(45,B1:H1,1))</f>
        <v>#N/A</v>
      </c>
      <c r="D12" s="31">
        <f>INDEX($B$2:$H$7,MATCH("限掛",$A$1:$A$7,0),MATCH("21-50",$B$1:$H$1,1))</f>
        <v>54</v>
      </c>
      <c r="E12" s="23">
        <f>INDEX($B$2:$H$7,MATCH("限掛",$A$2:$A$7,0),MATCH("21-50",$B$1:$H$1,0))</f>
        <v>37</v>
      </c>
    </row>
    <row r="20" ht="16.5">
      <c r="A20" s="32" t="s">
        <v>54</v>
      </c>
    </row>
    <row r="21" ht="16.5">
      <c r="A21" s="33" t="s">
        <v>73</v>
      </c>
    </row>
    <row r="31" ht="16.5">
      <c r="A31" s="34" t="s">
        <v>38</v>
      </c>
    </row>
    <row r="33" ht="32.25">
      <c r="A33" s="35" t="s">
        <v>55</v>
      </c>
    </row>
    <row r="34" ht="32.25">
      <c r="A34" s="35" t="s">
        <v>56</v>
      </c>
    </row>
    <row r="35" ht="32.25">
      <c r="A35" s="35" t="s">
        <v>57</v>
      </c>
    </row>
  </sheetData>
  <sheetProtection/>
  <dataValidations count="2">
    <dataValidation type="list" allowBlank="1" showInputMessage="1" showErrorMessage="1" sqref="A10">
      <formula1>信函</formula1>
    </dataValidation>
    <dataValidation type="list" allowBlank="1" showInputMessage="1" showErrorMessage="1" sqref="A11">
      <formula1>計費標準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30"/>
  <sheetViews>
    <sheetView zoomScalePageLayoutView="0" workbookViewId="0" topLeftCell="A1">
      <selection activeCell="B12" sqref="B12"/>
    </sheetView>
  </sheetViews>
  <sheetFormatPr defaultColWidth="9.00390625" defaultRowHeight="16.5"/>
  <cols>
    <col min="1" max="1" width="9.00390625" style="38" customWidth="1"/>
    <col min="2" max="2" width="10.375" style="38" bestFit="1" customWidth="1"/>
    <col min="3" max="16384" width="9.00390625" style="38" customWidth="1"/>
  </cols>
  <sheetData>
    <row r="1" spans="1:9" ht="16.5">
      <c r="A1" s="36" t="s">
        <v>74</v>
      </c>
      <c r="B1" s="37" t="s">
        <v>75</v>
      </c>
      <c r="C1" s="37" t="s">
        <v>76</v>
      </c>
      <c r="D1" s="37" t="s">
        <v>77</v>
      </c>
      <c r="E1" s="37" t="s">
        <v>78</v>
      </c>
      <c r="F1" s="37" t="s">
        <v>79</v>
      </c>
      <c r="G1" s="37" t="s">
        <v>80</v>
      </c>
      <c r="H1" s="37" t="s">
        <v>81</v>
      </c>
      <c r="I1" s="37" t="s">
        <v>82</v>
      </c>
    </row>
    <row r="2" spans="1:9" ht="16.5">
      <c r="A2" s="39" t="s">
        <v>75</v>
      </c>
      <c r="B2" s="40">
        <v>80</v>
      </c>
      <c r="C2" s="40">
        <v>100</v>
      </c>
      <c r="D2" s="40">
        <v>120</v>
      </c>
      <c r="E2" s="40">
        <v>140</v>
      </c>
      <c r="F2" s="40">
        <v>150</v>
      </c>
      <c r="G2" s="40">
        <v>180</v>
      </c>
      <c r="H2" s="40">
        <v>200</v>
      </c>
      <c r="I2" s="40">
        <v>220</v>
      </c>
    </row>
    <row r="3" spans="1:9" ht="16.5">
      <c r="A3" s="39" t="s">
        <v>76</v>
      </c>
      <c r="B3" s="40">
        <v>100</v>
      </c>
      <c r="C3" s="40">
        <v>80</v>
      </c>
      <c r="D3" s="40">
        <v>100</v>
      </c>
      <c r="E3" s="40">
        <v>150</v>
      </c>
      <c r="F3" s="40">
        <v>120</v>
      </c>
      <c r="G3" s="40">
        <v>200</v>
      </c>
      <c r="H3" s="40">
        <v>180</v>
      </c>
      <c r="I3" s="40">
        <v>220</v>
      </c>
    </row>
    <row r="4" spans="1:9" ht="16.5">
      <c r="A4" s="39" t="s">
        <v>77</v>
      </c>
      <c r="B4" s="40">
        <v>180</v>
      </c>
      <c r="C4" s="40">
        <v>100</v>
      </c>
      <c r="D4" s="40">
        <v>80</v>
      </c>
      <c r="E4" s="40">
        <v>200</v>
      </c>
      <c r="F4" s="40">
        <v>180</v>
      </c>
      <c r="G4" s="40">
        <v>150</v>
      </c>
      <c r="H4" s="40">
        <v>200</v>
      </c>
      <c r="I4" s="40">
        <v>250</v>
      </c>
    </row>
    <row r="5" spans="1:9" ht="16.5">
      <c r="A5" s="39" t="s">
        <v>78</v>
      </c>
      <c r="B5" s="40">
        <v>220</v>
      </c>
      <c r="C5" s="40">
        <v>150</v>
      </c>
      <c r="D5" s="40">
        <v>200</v>
      </c>
      <c r="E5" s="40">
        <v>80</v>
      </c>
      <c r="F5" s="40">
        <v>170</v>
      </c>
      <c r="G5" s="40">
        <v>250</v>
      </c>
      <c r="H5" s="40">
        <v>300</v>
      </c>
      <c r="I5" s="40">
        <v>80</v>
      </c>
    </row>
    <row r="6" spans="1:9" ht="16.5">
      <c r="A6" s="39" t="s">
        <v>79</v>
      </c>
      <c r="B6" s="40">
        <v>220</v>
      </c>
      <c r="C6" s="40">
        <v>120</v>
      </c>
      <c r="D6" s="40">
        <v>180</v>
      </c>
      <c r="E6" s="40">
        <v>170</v>
      </c>
      <c r="F6" s="40">
        <v>80</v>
      </c>
      <c r="G6" s="40">
        <v>180</v>
      </c>
      <c r="H6" s="40">
        <v>280</v>
      </c>
      <c r="I6" s="40">
        <v>300</v>
      </c>
    </row>
    <row r="7" spans="1:9" ht="16.5">
      <c r="A7" s="39" t="s">
        <v>80</v>
      </c>
      <c r="B7" s="40">
        <v>300</v>
      </c>
      <c r="C7" s="40">
        <v>200</v>
      </c>
      <c r="D7" s="40">
        <v>150</v>
      </c>
      <c r="E7" s="40">
        <v>250</v>
      </c>
      <c r="F7" s="40">
        <v>180</v>
      </c>
      <c r="G7" s="40">
        <v>80</v>
      </c>
      <c r="H7" s="40">
        <v>150</v>
      </c>
      <c r="I7" s="40">
        <v>250</v>
      </c>
    </row>
    <row r="8" spans="1:9" ht="16.5">
      <c r="A8" s="39" t="s">
        <v>81</v>
      </c>
      <c r="B8" s="40">
        <v>350</v>
      </c>
      <c r="C8" s="40">
        <v>180</v>
      </c>
      <c r="D8" s="40">
        <v>200</v>
      </c>
      <c r="E8" s="40">
        <v>300</v>
      </c>
      <c r="F8" s="40">
        <v>280</v>
      </c>
      <c r="G8" s="40">
        <v>150</v>
      </c>
      <c r="H8" s="40">
        <v>80</v>
      </c>
      <c r="I8" s="40">
        <v>180</v>
      </c>
    </row>
    <row r="9" spans="1:9" ht="16.5">
      <c r="A9" s="39" t="s">
        <v>82</v>
      </c>
      <c r="B9" s="40">
        <v>280</v>
      </c>
      <c r="C9" s="40">
        <v>220</v>
      </c>
      <c r="D9" s="40">
        <v>250</v>
      </c>
      <c r="E9" s="40">
        <v>80</v>
      </c>
      <c r="F9" s="40">
        <v>300</v>
      </c>
      <c r="G9" s="40">
        <v>250</v>
      </c>
      <c r="H9" s="40">
        <v>180</v>
      </c>
      <c r="I9" s="40">
        <v>80</v>
      </c>
    </row>
    <row r="11" ht="16.5">
      <c r="A11" s="41" t="s">
        <v>83</v>
      </c>
    </row>
    <row r="12" spans="1:3" ht="16.5">
      <c r="A12" s="46" t="s">
        <v>90</v>
      </c>
      <c r="B12" s="47" t="s">
        <v>94</v>
      </c>
      <c r="C12" s="45" t="s">
        <v>89</v>
      </c>
    </row>
    <row r="13" spans="1:2" ht="16.5">
      <c r="A13" s="46" t="s">
        <v>84</v>
      </c>
      <c r="B13" s="47" t="s">
        <v>95</v>
      </c>
    </row>
    <row r="15" spans="1:3" ht="16.5">
      <c r="A15" s="42" t="s">
        <v>74</v>
      </c>
      <c r="B15" s="38">
        <f>INDEX(B2:I9,MATCH(B12,A2:A9,0),MATCH(B13,B1:I1,0))</f>
        <v>200</v>
      </c>
      <c r="C15" s="43" t="s">
        <v>85</v>
      </c>
    </row>
    <row r="28" ht="25.5">
      <c r="A28" s="44" t="s">
        <v>86</v>
      </c>
    </row>
    <row r="29" ht="25.5">
      <c r="A29" s="44" t="s">
        <v>87</v>
      </c>
    </row>
    <row r="30" ht="25.5">
      <c r="A30" s="44" t="s">
        <v>88</v>
      </c>
    </row>
  </sheetData>
  <sheetProtection/>
  <dataValidations count="2">
    <dataValidation type="list" allowBlank="1" showInputMessage="1" showErrorMessage="1" sqref="B12">
      <formula1>起點</formula1>
    </dataValidation>
    <dataValidation type="list" allowBlank="1" showInputMessage="1" showErrorMessage="1" sqref="B13">
      <formula1>終點</formula1>
    </dataValidation>
  </dataValidations>
  <printOptions headings="1"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</dc:creator>
  <cp:keywords/>
  <dc:description/>
  <cp:lastModifiedBy>nymph</cp:lastModifiedBy>
  <dcterms:created xsi:type="dcterms:W3CDTF">2007-03-22T05:51:28Z</dcterms:created>
  <dcterms:modified xsi:type="dcterms:W3CDTF">2012-04-24T07:32:34Z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