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240" yWindow="135" windowWidth="11775" windowHeight="7065"/>
  </bookViews>
  <sheets>
    <sheet name="薪資1" sheetId="1" r:id="rId1"/>
    <sheet name="薪資2" sheetId="5" r:id="rId2"/>
    <sheet name="薪資3" sheetId="4" r:id="rId3"/>
    <sheet name="薪資4" sheetId="6" r:id="rId4"/>
    <sheet name="薪資5" sheetId="7" r:id="rId5"/>
    <sheet name="薪資6" sheetId="8" r:id="rId6"/>
    <sheet name="薪資7" sheetId="9" r:id="rId7"/>
    <sheet name="成績" sheetId="2" r:id="rId8"/>
    <sheet name="學生資料" sheetId="3" r:id="rId9"/>
  </sheets>
  <definedNames>
    <definedName name="_xlnm._FilterDatabase" localSheetId="0" hidden="1">薪資1!$A$1:$L$14</definedName>
    <definedName name="_xlnm._FilterDatabase" localSheetId="5" hidden="1">薪資6!$A$1:$L$14</definedName>
    <definedName name="_xlnm._FilterDatabase" localSheetId="6" hidden="1">薪資7!$A$1:$L$14</definedName>
    <definedName name="_xlnm.Criteria" localSheetId="6">薪資7!$A$16:$B$17</definedName>
    <definedName name="_xlnm.Extract" localSheetId="6">薪資7!$A$20:$D$20</definedName>
  </definedNames>
  <calcPr calcId="152511"/>
</workbook>
</file>

<file path=xl/calcChain.xml><?xml version="1.0" encoding="utf-8"?>
<calcChain xmlns="http://schemas.openxmlformats.org/spreadsheetml/2006/main">
  <c r="H14" i="9" l="1"/>
  <c r="J14" i="9" s="1"/>
  <c r="L14" i="9" s="1"/>
  <c r="F14" i="9"/>
  <c r="H13" i="9"/>
  <c r="J13" i="9" s="1"/>
  <c r="L13" i="9" s="1"/>
  <c r="F13" i="9"/>
  <c r="H12" i="9"/>
  <c r="J12" i="9" s="1"/>
  <c r="L12" i="9" s="1"/>
  <c r="F12" i="9"/>
  <c r="H11" i="9"/>
  <c r="J11" i="9" s="1"/>
  <c r="L11" i="9" s="1"/>
  <c r="F11" i="9"/>
  <c r="H10" i="9"/>
  <c r="J10" i="9" s="1"/>
  <c r="L10" i="9" s="1"/>
  <c r="F10" i="9"/>
  <c r="H9" i="9"/>
  <c r="J9" i="9" s="1"/>
  <c r="L9" i="9" s="1"/>
  <c r="F9" i="9"/>
  <c r="H8" i="9"/>
  <c r="J8" i="9" s="1"/>
  <c r="L8" i="9" s="1"/>
  <c r="F8" i="9"/>
  <c r="H7" i="9"/>
  <c r="J7" i="9" s="1"/>
  <c r="L7" i="9" s="1"/>
  <c r="F7" i="9"/>
  <c r="H6" i="9"/>
  <c r="J6" i="9" s="1"/>
  <c r="L6" i="9" s="1"/>
  <c r="F6" i="9"/>
  <c r="H5" i="9"/>
  <c r="J5" i="9" s="1"/>
  <c r="L5" i="9" s="1"/>
  <c r="F5" i="9"/>
  <c r="H4" i="9"/>
  <c r="J4" i="9" s="1"/>
  <c r="L4" i="9" s="1"/>
  <c r="F4" i="9"/>
  <c r="H3" i="9"/>
  <c r="J3" i="9" s="1"/>
  <c r="L3" i="9" s="1"/>
  <c r="F3" i="9"/>
  <c r="H2" i="9"/>
  <c r="J2" i="9" s="1"/>
  <c r="L2" i="9" s="1"/>
  <c r="F2" i="9"/>
  <c r="H14" i="8"/>
  <c r="J14" i="8" s="1"/>
  <c r="L14" i="8" s="1"/>
  <c r="F14" i="8"/>
  <c r="H13" i="8"/>
  <c r="J13" i="8" s="1"/>
  <c r="L13" i="8" s="1"/>
  <c r="F13" i="8"/>
  <c r="H12" i="8"/>
  <c r="J12" i="8" s="1"/>
  <c r="L12" i="8" s="1"/>
  <c r="F12" i="8"/>
  <c r="H11" i="8"/>
  <c r="J11" i="8" s="1"/>
  <c r="L11" i="8" s="1"/>
  <c r="F11" i="8"/>
  <c r="H10" i="8"/>
  <c r="J10" i="8" s="1"/>
  <c r="L10" i="8" s="1"/>
  <c r="F10" i="8"/>
  <c r="H9" i="8"/>
  <c r="J9" i="8" s="1"/>
  <c r="L9" i="8" s="1"/>
  <c r="F9" i="8"/>
  <c r="H8" i="8"/>
  <c r="J8" i="8" s="1"/>
  <c r="L8" i="8" s="1"/>
  <c r="F8" i="8"/>
  <c r="H7" i="8"/>
  <c r="J7" i="8" s="1"/>
  <c r="L7" i="8" s="1"/>
  <c r="F7" i="8"/>
  <c r="H6" i="8"/>
  <c r="J6" i="8" s="1"/>
  <c r="L6" i="8" s="1"/>
  <c r="F6" i="8"/>
  <c r="H5" i="8"/>
  <c r="J5" i="8" s="1"/>
  <c r="L5" i="8" s="1"/>
  <c r="F5" i="8"/>
  <c r="H4" i="8"/>
  <c r="J4" i="8" s="1"/>
  <c r="L4" i="8" s="1"/>
  <c r="F4" i="8"/>
  <c r="H3" i="8"/>
  <c r="J3" i="8" s="1"/>
  <c r="L3" i="8" s="1"/>
  <c r="F3" i="8"/>
  <c r="H2" i="8"/>
  <c r="J2" i="8" s="1"/>
  <c r="L2" i="8" s="1"/>
  <c r="F2" i="8"/>
  <c r="H14" i="7"/>
  <c r="J14" i="7" s="1"/>
  <c r="L14" i="7" s="1"/>
  <c r="F14" i="7"/>
  <c r="H13" i="7"/>
  <c r="J13" i="7" s="1"/>
  <c r="L13" i="7" s="1"/>
  <c r="F13" i="7"/>
  <c r="H12" i="7"/>
  <c r="J12" i="7" s="1"/>
  <c r="L12" i="7" s="1"/>
  <c r="F12" i="7"/>
  <c r="H11" i="7"/>
  <c r="J11" i="7" s="1"/>
  <c r="L11" i="7" s="1"/>
  <c r="F11" i="7"/>
  <c r="H10" i="7"/>
  <c r="J10" i="7" s="1"/>
  <c r="L10" i="7" s="1"/>
  <c r="F10" i="7"/>
  <c r="H9" i="7"/>
  <c r="J9" i="7" s="1"/>
  <c r="L9" i="7" s="1"/>
  <c r="F9" i="7"/>
  <c r="H8" i="7"/>
  <c r="J8" i="7" s="1"/>
  <c r="L8" i="7" s="1"/>
  <c r="F8" i="7"/>
  <c r="H7" i="7"/>
  <c r="J7" i="7" s="1"/>
  <c r="L7" i="7" s="1"/>
  <c r="F7" i="7"/>
  <c r="H6" i="7"/>
  <c r="J6" i="7" s="1"/>
  <c r="L6" i="7" s="1"/>
  <c r="F6" i="7"/>
  <c r="H5" i="7"/>
  <c r="J5" i="7" s="1"/>
  <c r="L5" i="7" s="1"/>
  <c r="F5" i="7"/>
  <c r="H4" i="7"/>
  <c r="J4" i="7" s="1"/>
  <c r="L4" i="7" s="1"/>
  <c r="F4" i="7"/>
  <c r="H3" i="7"/>
  <c r="J3" i="7" s="1"/>
  <c r="L3" i="7" s="1"/>
  <c r="F3" i="7"/>
  <c r="H2" i="7"/>
  <c r="J2" i="7" s="1"/>
  <c r="L2" i="7" s="1"/>
  <c r="F2" i="7"/>
  <c r="H14" i="6"/>
  <c r="J14" i="6" s="1"/>
  <c r="L14" i="6" s="1"/>
  <c r="F14" i="6"/>
  <c r="H13" i="6"/>
  <c r="J13" i="6" s="1"/>
  <c r="L13" i="6" s="1"/>
  <c r="F13" i="6"/>
  <c r="H12" i="6"/>
  <c r="J12" i="6" s="1"/>
  <c r="L12" i="6" s="1"/>
  <c r="F12" i="6"/>
  <c r="H11" i="6"/>
  <c r="J11" i="6" s="1"/>
  <c r="L11" i="6" s="1"/>
  <c r="F11" i="6"/>
  <c r="H10" i="6"/>
  <c r="J10" i="6" s="1"/>
  <c r="L10" i="6" s="1"/>
  <c r="F10" i="6"/>
  <c r="H9" i="6"/>
  <c r="J9" i="6" s="1"/>
  <c r="L9" i="6" s="1"/>
  <c r="F9" i="6"/>
  <c r="H8" i="6"/>
  <c r="J8" i="6" s="1"/>
  <c r="L8" i="6" s="1"/>
  <c r="F8" i="6"/>
  <c r="H7" i="6"/>
  <c r="J7" i="6" s="1"/>
  <c r="L7" i="6" s="1"/>
  <c r="F7" i="6"/>
  <c r="H6" i="6"/>
  <c r="J6" i="6" s="1"/>
  <c r="L6" i="6" s="1"/>
  <c r="F6" i="6"/>
  <c r="H5" i="6"/>
  <c r="J5" i="6" s="1"/>
  <c r="L5" i="6" s="1"/>
  <c r="F5" i="6"/>
  <c r="H4" i="6"/>
  <c r="J4" i="6" s="1"/>
  <c r="L4" i="6" s="1"/>
  <c r="F4" i="6"/>
  <c r="H3" i="6"/>
  <c r="J3" i="6" s="1"/>
  <c r="L3" i="6" s="1"/>
  <c r="F3" i="6"/>
  <c r="H2" i="6"/>
  <c r="J2" i="6" s="1"/>
  <c r="L2" i="6" s="1"/>
  <c r="F2" i="6"/>
  <c r="H14" i="4"/>
  <c r="J14" i="4" s="1"/>
  <c r="L14" i="4" s="1"/>
  <c r="F14" i="4"/>
  <c r="H13" i="4"/>
  <c r="J13" i="4" s="1"/>
  <c r="L13" i="4" s="1"/>
  <c r="F13" i="4"/>
  <c r="H12" i="4"/>
  <c r="J12" i="4" s="1"/>
  <c r="L12" i="4" s="1"/>
  <c r="F12" i="4"/>
  <c r="H11" i="4"/>
  <c r="J11" i="4" s="1"/>
  <c r="L11" i="4" s="1"/>
  <c r="F11" i="4"/>
  <c r="H10" i="4"/>
  <c r="J10" i="4" s="1"/>
  <c r="L10" i="4" s="1"/>
  <c r="F10" i="4"/>
  <c r="H9" i="4"/>
  <c r="J9" i="4" s="1"/>
  <c r="L9" i="4" s="1"/>
  <c r="F9" i="4"/>
  <c r="H8" i="4"/>
  <c r="J8" i="4" s="1"/>
  <c r="L8" i="4" s="1"/>
  <c r="F8" i="4"/>
  <c r="H7" i="4"/>
  <c r="J7" i="4" s="1"/>
  <c r="L7" i="4" s="1"/>
  <c r="F7" i="4"/>
  <c r="H6" i="4"/>
  <c r="J6" i="4" s="1"/>
  <c r="L6" i="4" s="1"/>
  <c r="F6" i="4"/>
  <c r="H5" i="4"/>
  <c r="J5" i="4" s="1"/>
  <c r="L5" i="4" s="1"/>
  <c r="F5" i="4"/>
  <c r="H4" i="4"/>
  <c r="J4" i="4" s="1"/>
  <c r="L4" i="4" s="1"/>
  <c r="F4" i="4"/>
  <c r="H3" i="4"/>
  <c r="J3" i="4" s="1"/>
  <c r="L3" i="4" s="1"/>
  <c r="F3" i="4"/>
  <c r="H2" i="4"/>
  <c r="J2" i="4" s="1"/>
  <c r="L2" i="4" s="1"/>
  <c r="F2" i="4"/>
  <c r="H14" i="5"/>
  <c r="J14" i="5" s="1"/>
  <c r="L14" i="5" s="1"/>
  <c r="F14" i="5"/>
  <c r="H13" i="5"/>
  <c r="J13" i="5" s="1"/>
  <c r="L13" i="5" s="1"/>
  <c r="F13" i="5"/>
  <c r="H12" i="5"/>
  <c r="J12" i="5" s="1"/>
  <c r="L12" i="5" s="1"/>
  <c r="F12" i="5"/>
  <c r="H11" i="5"/>
  <c r="J11" i="5" s="1"/>
  <c r="L11" i="5" s="1"/>
  <c r="F11" i="5"/>
  <c r="H10" i="5"/>
  <c r="J10" i="5" s="1"/>
  <c r="L10" i="5" s="1"/>
  <c r="F10" i="5"/>
  <c r="H9" i="5"/>
  <c r="J9" i="5" s="1"/>
  <c r="L9" i="5" s="1"/>
  <c r="F9" i="5"/>
  <c r="H8" i="5"/>
  <c r="J8" i="5" s="1"/>
  <c r="L8" i="5" s="1"/>
  <c r="F8" i="5"/>
  <c r="H7" i="5"/>
  <c r="J7" i="5" s="1"/>
  <c r="L7" i="5" s="1"/>
  <c r="F7" i="5"/>
  <c r="H6" i="5"/>
  <c r="J6" i="5" s="1"/>
  <c r="L6" i="5" s="1"/>
  <c r="F6" i="5"/>
  <c r="H5" i="5"/>
  <c r="J5" i="5" s="1"/>
  <c r="L5" i="5" s="1"/>
  <c r="F5" i="5"/>
  <c r="H4" i="5"/>
  <c r="J4" i="5" s="1"/>
  <c r="L4" i="5" s="1"/>
  <c r="F4" i="5"/>
  <c r="H3" i="5"/>
  <c r="J3" i="5" s="1"/>
  <c r="L3" i="5" s="1"/>
  <c r="F3" i="5"/>
  <c r="H2" i="5"/>
  <c r="J2" i="5" s="1"/>
  <c r="L2" i="5" s="1"/>
  <c r="F2" i="5"/>
  <c r="H14" i="1" l="1"/>
  <c r="J14" i="1" s="1"/>
  <c r="L14" i="1" s="1"/>
  <c r="F14" i="1"/>
  <c r="H13" i="1"/>
  <c r="J13" i="1" s="1"/>
  <c r="L13" i="1" s="1"/>
  <c r="F13" i="1"/>
  <c r="H12" i="1"/>
  <c r="J12" i="1" s="1"/>
  <c r="L12" i="1" s="1"/>
  <c r="F12" i="1"/>
  <c r="H11" i="1"/>
  <c r="J11" i="1" s="1"/>
  <c r="L11" i="1" s="1"/>
  <c r="F11" i="1"/>
  <c r="H10" i="1"/>
  <c r="J10" i="1" s="1"/>
  <c r="L10" i="1" s="1"/>
  <c r="F10" i="1"/>
  <c r="H9" i="1"/>
  <c r="J9" i="1" s="1"/>
  <c r="L9" i="1" s="1"/>
  <c r="F9" i="1"/>
  <c r="H8" i="1"/>
  <c r="J8" i="1" s="1"/>
  <c r="L8" i="1" s="1"/>
  <c r="F8" i="1"/>
  <c r="H7" i="1"/>
  <c r="J7" i="1" s="1"/>
  <c r="L7" i="1" s="1"/>
  <c r="F7" i="1"/>
  <c r="H6" i="1"/>
  <c r="J6" i="1" s="1"/>
  <c r="L6" i="1" s="1"/>
  <c r="F6" i="1"/>
  <c r="H5" i="1"/>
  <c r="J5" i="1" s="1"/>
  <c r="L5" i="1" s="1"/>
  <c r="F5" i="1"/>
  <c r="H4" i="1"/>
  <c r="J4" i="1" s="1"/>
  <c r="L4" i="1" s="1"/>
  <c r="F4" i="1"/>
  <c r="H3" i="1"/>
  <c r="F3" i="1"/>
  <c r="H2" i="1"/>
  <c r="J2" i="1" s="1"/>
  <c r="L2" i="1" s="1"/>
  <c r="F2" i="1"/>
  <c r="J3" i="1" l="1"/>
  <c r="L3" i="1" l="1"/>
</calcChain>
</file>

<file path=xl/sharedStrings.xml><?xml version="1.0" encoding="utf-8"?>
<sst xmlns="http://schemas.openxmlformats.org/spreadsheetml/2006/main" count="290" uniqueCount="51">
  <si>
    <t>編號</t>
    <phoneticPr fontId="3" type="noConversion"/>
  </si>
  <si>
    <t>姓名</t>
  </si>
  <si>
    <t>性別</t>
  </si>
  <si>
    <t>教育程度</t>
  </si>
  <si>
    <t>生日</t>
  </si>
  <si>
    <t>年齡</t>
  </si>
  <si>
    <t>到職日</t>
    <phoneticPr fontId="3" type="noConversion"/>
  </si>
  <si>
    <t>年資</t>
    <phoneticPr fontId="3" type="noConversion"/>
  </si>
  <si>
    <t>扶養人數</t>
  </si>
  <si>
    <t>薪資</t>
  </si>
  <si>
    <t>獎金</t>
  </si>
  <si>
    <t>總薪資</t>
  </si>
  <si>
    <t>林翠萍</t>
  </si>
  <si>
    <t>女</t>
  </si>
  <si>
    <t>李偉國</t>
  </si>
  <si>
    <t>男</t>
  </si>
  <si>
    <t>吳　迪</t>
    <phoneticPr fontId="3" type="noConversion"/>
  </si>
  <si>
    <t>艾美麗</t>
  </si>
  <si>
    <t>郭義民</t>
  </si>
  <si>
    <t>蔡麟祥</t>
  </si>
  <si>
    <t>魏啟治</t>
  </si>
  <si>
    <t>徐忠寶</t>
  </si>
  <si>
    <t>葉淑芬</t>
  </si>
  <si>
    <t>王育民</t>
  </si>
  <si>
    <t>蘇益宏</t>
  </si>
  <si>
    <t>姓名</t>
    <phoneticPr fontId="3" type="noConversion"/>
  </si>
  <si>
    <t>成績</t>
    <phoneticPr fontId="3" type="noConversion"/>
  </si>
  <si>
    <t>李怡慧</t>
  </si>
  <si>
    <t>及格人數</t>
    <phoneticPr fontId="3" type="noConversion"/>
  </si>
  <si>
    <t>李佩玲</t>
  </si>
  <si>
    <t>不及格人數</t>
    <phoneticPr fontId="3" type="noConversion"/>
  </si>
  <si>
    <t>李如玲</t>
    <phoneticPr fontId="3" type="noConversion"/>
  </si>
  <si>
    <t>李繼榮</t>
    <phoneticPr fontId="3" type="noConversion"/>
  </si>
  <si>
    <t>阮菁華</t>
    <phoneticPr fontId="3" type="noConversion"/>
  </si>
  <si>
    <t>周顯光</t>
    <phoneticPr fontId="3" type="noConversion"/>
  </si>
  <si>
    <t>林德怡</t>
  </si>
  <si>
    <t>劉美君</t>
  </si>
  <si>
    <t>林志岳</t>
  </si>
  <si>
    <t>林碧雲</t>
  </si>
  <si>
    <t>林麗雪</t>
  </si>
  <si>
    <t>俞欽中</t>
    <phoneticPr fontId="3" type="noConversion"/>
  </si>
  <si>
    <t>韋興柟</t>
    <phoneticPr fontId="3" type="noConversion"/>
  </si>
  <si>
    <t>學號</t>
    <phoneticPr fontId="6" type="noConversion"/>
  </si>
  <si>
    <t>姓名</t>
    <phoneticPr fontId="6" type="noConversion"/>
  </si>
  <si>
    <t>性別</t>
    <phoneticPr fontId="3" type="noConversion"/>
  </si>
  <si>
    <t>生日</t>
    <phoneticPr fontId="6" type="noConversion"/>
  </si>
  <si>
    <t>王嘉育</t>
  </si>
  <si>
    <t>吳文瑾</t>
    <phoneticPr fontId="3" type="noConversion"/>
  </si>
  <si>
    <t>女</t>
    <phoneticPr fontId="3" type="noConversion"/>
  </si>
  <si>
    <t>林秀芬</t>
    <phoneticPr fontId="3" type="noConversion"/>
  </si>
  <si>
    <t>成績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</si>
</sst>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76" formatCode="[$-404]&quot;民&quot;e\.mm\.dd"/>
    <numFmt numFmtId="177" formatCode="0&quot;年&quot;"/>
    <numFmt numFmtId="178" formatCode="0&quot;人&quot;"/>
    <numFmt numFmtId="179" formatCode="_-* #,##0_-;\-* #,##0_-;_-* &quot;-&quot;??_-;_-@_-"/>
    <numFmt numFmtId="180" formatCode="0.0_ "/>
    <numFmt numFmtId="181" formatCode="0_ "/>
  </numFmts>
  <fonts count="8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b/>
      <sz val="12"/>
      <name val="細明體"/>
      <family val="3"/>
      <charset val="136"/>
    </font>
    <font>
      <sz val="9"/>
      <name val="細明體"/>
      <family val="3"/>
      <charset val="136"/>
    </font>
    <font>
      <sz val="12"/>
      <name val="細明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wrapText="1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left"/>
    </xf>
    <xf numFmtId="176" fontId="0" fillId="0" borderId="0" xfId="0" applyNumberFormat="1"/>
    <xf numFmtId="1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1" fillId="0" borderId="0" xfId="1" applyNumberFormat="1"/>
    <xf numFmtId="0" fontId="5" fillId="0" borderId="0" xfId="2" applyFont="1"/>
    <xf numFmtId="0" fontId="7" fillId="0" borderId="0" xfId="2" applyFont="1"/>
    <xf numFmtId="14" fontId="0" fillId="0" borderId="0" xfId="0" applyNumberFormat="1"/>
    <xf numFmtId="0" fontId="0" fillId="2" borderId="0" xfId="0" applyFill="1"/>
    <xf numFmtId="0" fontId="0" fillId="3" borderId="0" xfId="0" applyFill="1"/>
    <xf numFmtId="180" fontId="0" fillId="0" borderId="0" xfId="0" applyNumberFormat="1"/>
    <xf numFmtId="181" fontId="0" fillId="0" borderId="0" xfId="0" applyNumberFormat="1"/>
    <xf numFmtId="0" fontId="5" fillId="0" borderId="0" xfId="2" applyFont="1" applyAlignment="1">
      <alignment horizontal="right"/>
    </xf>
  </cellXfs>
  <cellStyles count="3">
    <cellStyle name="一般" xfId="0" builtinId="0"/>
    <cellStyle name="一般_Ch04範例-統計一" xfId="2"/>
    <cellStyle name="千分位" xfId="1" builtin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A2" sqref="A2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.5" customWidth="1"/>
    <col min="5" max="5" width="10.5" bestFit="1" customWidth="1"/>
    <col min="6" max="6" width="5.75" customWidth="1"/>
    <col min="7" max="7" width="10.5" bestFit="1" customWidth="1"/>
    <col min="8" max="8" width="6.8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  <col min="14" max="14" width="11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sqref="A1:L14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" bestFit="1" customWidth="1"/>
    <col min="5" max="5" width="10.5" bestFit="1" customWidth="1"/>
    <col min="6" max="6" width="5.75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C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sqref="A1:L14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" customWidth="1"/>
    <col min="5" max="5" width="10.5" bestFit="1" customWidth="1"/>
    <col min="6" max="6" width="5.75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C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sqref="A1:L14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5.875" customWidth="1"/>
    <col min="5" max="5" width="15.375" bestFit="1" customWidth="1"/>
    <col min="6" max="6" width="7.5" bestFit="1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sqref="A1:L14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.625" customWidth="1"/>
    <col min="5" max="5" width="16.125" bestFit="1" customWidth="1"/>
    <col min="6" max="6" width="8.5" bestFit="1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E2" sqref="E2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5.875" customWidth="1"/>
    <col min="5" max="5" width="10.5" bestFit="1" customWidth="1"/>
    <col min="6" max="6" width="8.5" bestFit="1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</sheetData>
  <sortState ref="A2:L14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sqref="A1:L14"/>
    </sheetView>
  </sheetViews>
  <sheetFormatPr defaultRowHeight="16.5"/>
  <cols>
    <col min="1" max="1" width="8.125" bestFit="1" customWidth="1"/>
    <col min="2" max="2" width="7.5" bestFit="1" customWidth="1"/>
    <col min="3" max="3" width="6" bestFit="1" customWidth="1"/>
    <col min="4" max="4" width="6.5" customWidth="1"/>
    <col min="5" max="5" width="10.5" bestFit="1" customWidth="1"/>
    <col min="6" max="6" width="8.5" bestFit="1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28460</v>
      </c>
      <c r="F2" s="7">
        <f t="shared" ref="F2:F14" ca="1" si="0">YEAR(NOW())-YEAR(E2)</f>
        <v>36</v>
      </c>
      <c r="G2" s="6">
        <v>37725</v>
      </c>
      <c r="H2" s="8">
        <f t="shared" ref="H2:H14" ca="1" si="1">YEAR(NOW())-YEAR(G2)</f>
        <v>10</v>
      </c>
      <c r="I2" s="9">
        <v>1</v>
      </c>
      <c r="J2" s="10">
        <f t="shared" ref="J2:J14" ca="1" si="2">10000+D2*2500+1500*H2+1000*I2</f>
        <v>33500</v>
      </c>
      <c r="K2" s="10">
        <v>3000</v>
      </c>
      <c r="L2" s="10">
        <f t="shared" ref="L2:L14" ca="1" si="3">J2+K2</f>
        <v>36500</v>
      </c>
    </row>
    <row r="3" spans="1:12">
      <c r="A3" s="5">
        <v>1203</v>
      </c>
      <c r="B3" s="15" t="s">
        <v>14</v>
      </c>
      <c r="C3" t="s">
        <v>15</v>
      </c>
      <c r="D3">
        <v>4</v>
      </c>
      <c r="E3" s="6">
        <v>28024</v>
      </c>
      <c r="F3" s="7">
        <f t="shared" ca="1" si="0"/>
        <v>37</v>
      </c>
      <c r="G3" s="6">
        <v>38711</v>
      </c>
      <c r="H3" s="8">
        <f t="shared" ca="1" si="1"/>
        <v>8</v>
      </c>
      <c r="I3" s="9">
        <v>1</v>
      </c>
      <c r="J3" s="10">
        <f t="shared" ca="1" si="2"/>
        <v>33000</v>
      </c>
      <c r="K3" s="10">
        <v>2500</v>
      </c>
      <c r="L3" s="10">
        <f t="shared" ca="1" si="3"/>
        <v>35500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22024</v>
      </c>
      <c r="F4" s="7">
        <f t="shared" ca="1" si="0"/>
        <v>53</v>
      </c>
      <c r="G4" s="6">
        <v>30570</v>
      </c>
      <c r="H4" s="8">
        <f t="shared" ca="1" si="1"/>
        <v>30</v>
      </c>
      <c r="I4" s="9">
        <v>3</v>
      </c>
      <c r="J4" s="10">
        <f t="shared" ca="1" si="2"/>
        <v>63000</v>
      </c>
      <c r="K4" s="10">
        <v>3500</v>
      </c>
      <c r="L4" s="10">
        <f t="shared" ca="1" si="3"/>
        <v>66500</v>
      </c>
    </row>
    <row r="5" spans="1:12">
      <c r="A5" s="5">
        <v>1207</v>
      </c>
      <c r="B5" s="14" t="s">
        <v>17</v>
      </c>
      <c r="C5" t="s">
        <v>13</v>
      </c>
      <c r="D5">
        <v>3</v>
      </c>
      <c r="E5" s="6">
        <v>21624</v>
      </c>
      <c r="F5" s="7">
        <f t="shared" ca="1" si="0"/>
        <v>54</v>
      </c>
      <c r="G5" s="6">
        <v>31603</v>
      </c>
      <c r="H5" s="8">
        <f t="shared" ca="1" si="1"/>
        <v>27</v>
      </c>
      <c r="I5" s="9">
        <v>3</v>
      </c>
      <c r="J5" s="10">
        <f t="shared" ca="1" si="2"/>
        <v>61000</v>
      </c>
      <c r="K5" s="10">
        <v>3500</v>
      </c>
      <c r="L5" s="10">
        <f t="shared" ca="1" si="3"/>
        <v>64500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28160</v>
      </c>
      <c r="F6" s="7">
        <f t="shared" ca="1" si="0"/>
        <v>36</v>
      </c>
      <c r="G6" s="6">
        <v>35915</v>
      </c>
      <c r="H6" s="8">
        <f t="shared" ca="1" si="1"/>
        <v>15</v>
      </c>
      <c r="I6" s="9">
        <v>4</v>
      </c>
      <c r="J6" s="10">
        <f t="shared" ca="1" si="2"/>
        <v>39000</v>
      </c>
      <c r="K6" s="10">
        <v>2500</v>
      </c>
      <c r="L6" s="10">
        <f t="shared" ca="1" si="3"/>
        <v>41500</v>
      </c>
    </row>
    <row r="7" spans="1:12">
      <c r="A7" s="5">
        <v>1218</v>
      </c>
      <c r="B7" s="15" t="s">
        <v>19</v>
      </c>
      <c r="C7" t="s">
        <v>15</v>
      </c>
      <c r="D7">
        <v>4</v>
      </c>
      <c r="E7" s="6">
        <v>31312</v>
      </c>
      <c r="F7" s="7">
        <f t="shared" ca="1" si="0"/>
        <v>28</v>
      </c>
      <c r="G7" s="6">
        <v>39344</v>
      </c>
      <c r="H7" s="8">
        <f t="shared" ca="1" si="1"/>
        <v>6</v>
      </c>
      <c r="I7" s="9">
        <v>1</v>
      </c>
      <c r="J7" s="10">
        <f t="shared" ca="1" si="2"/>
        <v>30000</v>
      </c>
      <c r="K7" s="10">
        <v>2000</v>
      </c>
      <c r="L7" s="10">
        <f t="shared" ca="1" si="3"/>
        <v>32000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24660</v>
      </c>
      <c r="F8" s="7">
        <f t="shared" ca="1" si="0"/>
        <v>46</v>
      </c>
      <c r="G8" s="6">
        <v>35686</v>
      </c>
      <c r="H8" s="8">
        <f t="shared" ca="1" si="1"/>
        <v>16</v>
      </c>
      <c r="I8" s="9">
        <v>1</v>
      </c>
      <c r="J8" s="10">
        <f t="shared" ca="1" si="2"/>
        <v>40000</v>
      </c>
      <c r="K8" s="10">
        <v>2500</v>
      </c>
      <c r="L8" s="10">
        <f t="shared" ca="1" si="3"/>
        <v>42500</v>
      </c>
    </row>
    <row r="9" spans="1:12">
      <c r="A9" s="5">
        <v>1316</v>
      </c>
      <c r="B9" s="14" t="s">
        <v>21</v>
      </c>
      <c r="C9" t="s">
        <v>15</v>
      </c>
      <c r="D9">
        <v>4</v>
      </c>
      <c r="E9" s="6">
        <v>23950</v>
      </c>
      <c r="F9" s="7">
        <f t="shared" ca="1" si="0"/>
        <v>48</v>
      </c>
      <c r="G9" s="6">
        <v>34803</v>
      </c>
      <c r="H9" s="8">
        <f t="shared" ca="1" si="1"/>
        <v>18</v>
      </c>
      <c r="I9" s="9">
        <v>2</v>
      </c>
      <c r="J9" s="10">
        <f t="shared" ca="1" si="2"/>
        <v>49000</v>
      </c>
      <c r="K9" s="10">
        <v>4000</v>
      </c>
      <c r="L9" s="10">
        <f t="shared" ca="1" si="3"/>
        <v>53000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22722</v>
      </c>
      <c r="F10" s="7">
        <f t="shared" ca="1" si="0"/>
        <v>51</v>
      </c>
      <c r="G10" s="6">
        <v>30578</v>
      </c>
      <c r="H10" s="8">
        <f t="shared" ca="1" si="1"/>
        <v>30</v>
      </c>
      <c r="I10" s="9">
        <v>2</v>
      </c>
      <c r="J10" s="10">
        <f t="shared" ca="1" si="2"/>
        <v>67000</v>
      </c>
      <c r="K10" s="10">
        <v>5000</v>
      </c>
      <c r="L10" s="10">
        <f t="shared" ca="1" si="3"/>
        <v>72000</v>
      </c>
    </row>
    <row r="11" spans="1:12">
      <c r="A11" s="5">
        <v>1440</v>
      </c>
      <c r="B11" s="15" t="s">
        <v>23</v>
      </c>
      <c r="C11" t="s">
        <v>15</v>
      </c>
      <c r="D11">
        <v>3</v>
      </c>
      <c r="E11" s="6">
        <v>21391</v>
      </c>
      <c r="F11" s="7">
        <f t="shared" ca="1" si="0"/>
        <v>55</v>
      </c>
      <c r="G11" s="6">
        <v>30213</v>
      </c>
      <c r="H11" s="8">
        <f t="shared" ca="1" si="1"/>
        <v>31</v>
      </c>
      <c r="I11" s="9">
        <v>3</v>
      </c>
      <c r="J11" s="10">
        <f t="shared" ca="1" si="2"/>
        <v>67000</v>
      </c>
      <c r="K11" s="10">
        <v>4500</v>
      </c>
      <c r="L11" s="10">
        <f t="shared" ca="1" si="3"/>
        <v>71500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31761</v>
      </c>
      <c r="F12" s="7">
        <f t="shared" ca="1" si="0"/>
        <v>27</v>
      </c>
      <c r="G12" s="6">
        <v>39828</v>
      </c>
      <c r="H12" s="8">
        <f t="shared" ca="1" si="1"/>
        <v>4</v>
      </c>
      <c r="I12" s="9">
        <v>0</v>
      </c>
      <c r="J12" s="10">
        <f t="shared" ca="1" si="2"/>
        <v>26000</v>
      </c>
      <c r="K12" s="10">
        <v>2000</v>
      </c>
      <c r="L12" s="10">
        <f t="shared" ca="1" si="3"/>
        <v>28000</v>
      </c>
    </row>
    <row r="13" spans="1:12">
      <c r="A13" s="5">
        <v>1461</v>
      </c>
      <c r="B13" s="14" t="s">
        <v>47</v>
      </c>
      <c r="C13" t="s">
        <v>48</v>
      </c>
      <c r="D13">
        <v>4</v>
      </c>
      <c r="E13" s="6">
        <v>31100</v>
      </c>
      <c r="F13" s="7">
        <f t="shared" ca="1" si="0"/>
        <v>28</v>
      </c>
      <c r="G13" s="6">
        <v>38797</v>
      </c>
      <c r="H13" s="8">
        <f t="shared" ca="1" si="1"/>
        <v>7</v>
      </c>
      <c r="I13" s="9">
        <v>0</v>
      </c>
      <c r="J13" s="10">
        <f t="shared" ca="1" si="2"/>
        <v>30500</v>
      </c>
      <c r="K13" s="10">
        <v>3000</v>
      </c>
      <c r="L13" s="10">
        <f t="shared" ca="1" si="3"/>
        <v>33500</v>
      </c>
    </row>
    <row r="14" spans="1:12">
      <c r="A14" s="5">
        <v>1462</v>
      </c>
      <c r="B14" t="s">
        <v>49</v>
      </c>
      <c r="C14" t="s">
        <v>48</v>
      </c>
      <c r="D14">
        <v>4</v>
      </c>
      <c r="E14" s="6">
        <v>30409</v>
      </c>
      <c r="F14" s="7">
        <f t="shared" ca="1" si="0"/>
        <v>30</v>
      </c>
      <c r="G14" s="6">
        <v>38821</v>
      </c>
      <c r="H14" s="8">
        <f t="shared" ca="1" si="1"/>
        <v>7</v>
      </c>
      <c r="I14" s="9">
        <v>0</v>
      </c>
      <c r="J14" s="10">
        <f t="shared" ca="1" si="2"/>
        <v>30500</v>
      </c>
      <c r="K14" s="10">
        <v>2000</v>
      </c>
      <c r="L14" s="10">
        <f t="shared" ca="1" si="3"/>
        <v>32500</v>
      </c>
    </row>
    <row r="18" spans="6:6">
      <c r="F18" s="16"/>
    </row>
    <row r="19" spans="6:6">
      <c r="F19" s="16"/>
    </row>
    <row r="20" spans="6:6">
      <c r="F20" s="16"/>
    </row>
    <row r="21" spans="6:6">
      <c r="F21" s="17"/>
    </row>
  </sheetData>
  <sortState ref="A2:L14">
    <sortCondition ref="A2"/>
  </sortState>
  <phoneticPr fontId="3" type="noConversion"/>
  <pageMargins left="0.75" right="0.75" top="1" bottom="1" header="0.5" footer="0.5"/>
  <pageSetup paperSize="9" orientation="portrait" r:id="rId1"/>
  <headerFooter alignWithMargins="0">
    <oddHeader>&amp;C&amp;G祥瑞公司</oddHeader>
    <oddFooter>&amp;L日期：&amp;D&amp;R第&amp;P頁</oddFooter>
  </headerFooter>
  <rowBreaks count="1" manualBreakCount="1">
    <brk id="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E2" sqref="E2:E3"/>
    </sheetView>
  </sheetViews>
  <sheetFormatPr defaultRowHeight="16.5"/>
  <cols>
    <col min="1" max="1" width="7.5" bestFit="1" customWidth="1"/>
    <col min="2" max="2" width="6" bestFit="1" customWidth="1"/>
    <col min="4" max="4" width="11.625" bestFit="1" customWidth="1"/>
  </cols>
  <sheetData>
    <row r="1" spans="1:4">
      <c r="A1" s="1" t="s">
        <v>25</v>
      </c>
      <c r="B1" s="4" t="s">
        <v>26</v>
      </c>
    </row>
    <row r="2" spans="1:4">
      <c r="A2" t="s">
        <v>27</v>
      </c>
      <c r="B2">
        <v>65</v>
      </c>
      <c r="D2" t="s">
        <v>28</v>
      </c>
    </row>
    <row r="3" spans="1:4">
      <c r="A3" t="s">
        <v>29</v>
      </c>
      <c r="B3">
        <v>87</v>
      </c>
      <c r="D3" t="s">
        <v>30</v>
      </c>
    </row>
    <row r="4" spans="1:4">
      <c r="A4" t="s">
        <v>31</v>
      </c>
      <c r="B4">
        <v>81</v>
      </c>
    </row>
    <row r="5" spans="1:4">
      <c r="A5" t="s">
        <v>32</v>
      </c>
      <c r="B5">
        <v>86</v>
      </c>
    </row>
    <row r="6" spans="1:4">
      <c r="A6" t="s">
        <v>33</v>
      </c>
      <c r="B6">
        <v>54</v>
      </c>
    </row>
    <row r="7" spans="1:4">
      <c r="A7" t="s">
        <v>34</v>
      </c>
      <c r="B7">
        <v>52</v>
      </c>
    </row>
    <row r="8" spans="1:4">
      <c r="A8" t="s">
        <v>35</v>
      </c>
      <c r="B8">
        <v>91</v>
      </c>
    </row>
    <row r="9" spans="1:4">
      <c r="A9" t="s">
        <v>36</v>
      </c>
      <c r="B9">
        <v>88</v>
      </c>
    </row>
    <row r="10" spans="1:4">
      <c r="A10" t="s">
        <v>37</v>
      </c>
      <c r="B10">
        <v>50</v>
      </c>
    </row>
    <row r="11" spans="1:4">
      <c r="A11" t="s">
        <v>38</v>
      </c>
      <c r="B11">
        <v>42</v>
      </c>
    </row>
    <row r="12" spans="1:4">
      <c r="A12" t="s">
        <v>39</v>
      </c>
      <c r="B12">
        <v>91</v>
      </c>
    </row>
    <row r="13" spans="1:4">
      <c r="A13" t="s">
        <v>40</v>
      </c>
      <c r="B13">
        <v>48</v>
      </c>
    </row>
    <row r="14" spans="1:4">
      <c r="A14" t="s">
        <v>41</v>
      </c>
      <c r="B14">
        <v>66</v>
      </c>
    </row>
  </sheetData>
  <phoneticPr fontId="3" type="noConversion"/>
  <conditionalFormatting sqref="B2:B14">
    <cfRule type="cellIs" dxfId="0" priority="1" stopIfTrue="1" operator="lessThan">
      <formula>60</formula>
    </cfRule>
  </conditionalFormatting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D3" sqref="D3"/>
    </sheetView>
  </sheetViews>
  <sheetFormatPr defaultRowHeight="16.5"/>
  <cols>
    <col min="1" max="1" width="6.5" bestFit="1" customWidth="1"/>
    <col min="3" max="3" width="6" bestFit="1" customWidth="1"/>
    <col min="4" max="4" width="10.625" bestFit="1" customWidth="1"/>
  </cols>
  <sheetData>
    <row r="1" spans="1:5">
      <c r="A1" s="11" t="s">
        <v>42</v>
      </c>
      <c r="B1" s="11" t="s">
        <v>43</v>
      </c>
      <c r="C1" s="11" t="s">
        <v>44</v>
      </c>
      <c r="D1" s="18" t="s">
        <v>45</v>
      </c>
      <c r="E1" s="18" t="s">
        <v>50</v>
      </c>
    </row>
    <row r="2" spans="1:5">
      <c r="A2">
        <v>96001</v>
      </c>
      <c r="B2" s="12" t="s">
        <v>46</v>
      </c>
      <c r="C2" s="12" t="s">
        <v>15</v>
      </c>
      <c r="D2" s="13">
        <v>31700</v>
      </c>
      <c r="E2">
        <v>85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已命名的範圍</vt:lpstr>
      </vt:variant>
      <vt:variant>
        <vt:i4>2</vt:i4>
      </vt:variant>
    </vt:vector>
  </HeadingPairs>
  <TitlesOfParts>
    <vt:vector size="11" baseType="lpstr">
      <vt:lpstr>薪資1</vt:lpstr>
      <vt:lpstr>薪資2</vt:lpstr>
      <vt:lpstr>薪資3</vt:lpstr>
      <vt:lpstr>薪資4</vt:lpstr>
      <vt:lpstr>薪資5</vt:lpstr>
      <vt:lpstr>薪資6</vt:lpstr>
      <vt:lpstr>薪資7</vt:lpstr>
      <vt:lpstr>成績</vt:lpstr>
      <vt:lpstr>學生資料</vt:lpstr>
      <vt:lpstr>薪資7!Criteria</vt:lpstr>
      <vt:lpstr>薪資7!Extract</vt:lpstr>
    </vt:vector>
  </TitlesOfParts>
  <Company>NTPU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楊世瑩</dc:creator>
  <cp:lastModifiedBy>Saying</cp:lastModifiedBy>
  <dcterms:created xsi:type="dcterms:W3CDTF">2007-03-04T00:14:58Z</dcterms:created>
  <dcterms:modified xsi:type="dcterms:W3CDTF">2013-08-12T17:14:50Z</dcterms:modified>
</cp:coreProperties>
</file>