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225" tabRatio="517" activeTab="1"/>
  </bookViews>
  <sheets>
    <sheet name="核對清單" sheetId="1" r:id="rId1"/>
    <sheet name="入帳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<sst xmlns="http://schemas.openxmlformats.org/spreadsheetml/2006/main" count="73" uniqueCount="40">
  <si>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序號</t>
  </si>
  <si>
    <t>金額</t>
  </si>
  <si>
    <t>備註</t>
  </si>
  <si>
    <t>匯款人姓名</t>
  </si>
  <si>
    <t>日期</t>
  </si>
  <si>
    <t>姓名</t>
  </si>
  <si>
    <t>金額</t>
  </si>
  <si>
    <t>帳號</t>
  </si>
  <si>
    <t>0110338695</t>
  </si>
  <si>
    <t>付款方式</t>
  </si>
  <si>
    <t>Bank</t>
  </si>
  <si>
    <t>ATM</t>
  </si>
  <si>
    <t>日期</t>
  </si>
  <si>
    <t>金額</t>
  </si>
  <si>
    <t>帳號</t>
  </si>
  <si>
    <t>付款方式</t>
  </si>
  <si>
    <t>金額核對</t>
  </si>
  <si>
    <t>呂學一</t>
  </si>
  <si>
    <t>陳啟煌</t>
  </si>
  <si>
    <t>吳月秋</t>
  </si>
  <si>
    <t>邱淑美</t>
  </si>
  <si>
    <t>許凱平</t>
  </si>
  <si>
    <t>邱淑真</t>
  </si>
  <si>
    <t>鄧永清</t>
  </si>
  <si>
    <t>劉建宏</t>
  </si>
  <si>
    <t>蔡宗龍</t>
  </si>
  <si>
    <t>傅潔瑩</t>
  </si>
  <si>
    <t>黃安婷</t>
  </si>
  <si>
    <t>張孝澤</t>
  </si>
  <si>
    <t>鍾明修</t>
  </si>
  <si>
    <t>李尉瑄</t>
  </si>
  <si>
    <t>陳嬿竹</t>
  </si>
  <si>
    <t>王盛弘</t>
  </si>
  <si>
    <t>張文瀞</t>
  </si>
  <si>
    <t>ATM</t>
  </si>
  <si>
    <t xml:space="preserve">張文瀞   </t>
  </si>
  <si>
    <t>黃玫瑋1</t>
  </si>
  <si>
    <t>黃玫瑋1</t>
  </si>
  <si>
    <t>黃玫瑋2</t>
  </si>
  <si>
    <t>姓名(trim)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</si>
</sst>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"/>
    <numFmt numFmtId="180" formatCode="m&quot;月&quot;d&quot;日&quot;"/>
    <numFmt numFmtId="181" formatCode="mmm\-yyyy"/>
    <numFmt numFmtId="182" formatCode="m&quot;月&quot;d&quot;日&quot;;@"/>
    <numFmt numFmtId="183" formatCode="0_ "/>
    <numFmt numFmtId="184" formatCode="#,##0_ ;[Red]\-#,##0\ "/>
    <numFmt numFmtId="185" formatCode="m/d;@"/>
    <numFmt numFmtId="186" formatCode="yyyy/m/d;@"/>
    <numFmt numFmtId="187" formatCode="[$-404]AM/PM\ hh:mm:ss"/>
    <numFmt numFmtId="188" formatCode="#,##0_ "/>
    <numFmt numFmtId="189" formatCode="#,##0_);[Red]\(#,##0\)"/>
    <numFmt numFmtId="190" formatCode="0.00_ "/>
    <numFmt numFmtId="191" formatCode="#,##0.00_ ;[Red]\-#,##0.00\ "/>
    <numFmt numFmtId="192" formatCode="#,##0.00_ "/>
    <numFmt numFmtId="193" formatCode="#,##0.0_ "/>
    <numFmt numFmtId="194" formatCode="#,##0.00_);[Red]\(#,##0.00\)"/>
    <numFmt numFmtId="195" formatCode="000"/>
    <numFmt numFmtId="196" formatCode="[$USD]\ #,##0.00;[Red]\-[$USD]\ #,##0.00"/>
    <numFmt numFmtId="197" formatCode="0_);[Red]\(0\)"/>
    <numFmt numFmtId="198" formatCode="#,##0;[Red]#,##0"/>
    <numFmt numFmtId="199" formatCode="mm/dd/yy;@"/>
    <numFmt numFmtId="200" formatCode="[$-404]e/m/d;@"/>
    <numFmt numFmtId="201" formatCode="yy&quot;年&quot;m&quot;月&quot;d&quot;日&quot;"/>
    <numFmt numFmtId="202" formatCode="0.0_ "/>
    <numFmt numFmtId="203" formatCode="0;_퐀"/>
    <numFmt numFmtId="204" formatCode="0;_ఀ"/>
    <numFmt numFmtId="205" formatCode="_-* #,##0.0_-;\-* #,##0.0_-;_-* &quot;-&quot;_-;_-@_-"/>
    <numFmt numFmtId="206" formatCode="_-* #,##0.00_-;\-* #,##0.00_-;_-* &quot;-&quot;_-;_-@_-"/>
    <numFmt numFmtId="207" formatCode="[$-409]mmmmm\-yy;@"/>
    <numFmt numFmtId="208" formatCode="[DBNum1][$-404]m&quot;月&quot;d&quot;日&quot;;@"/>
    <numFmt numFmtId="209" formatCode="[$-404]ggge&quot;年&quot;m&quot;月&quot;d&quot;日&quot;;@"/>
    <numFmt numFmtId="210" formatCode="[$-404]gge&quot;年&quot;m&quot;月&quot;d&quot;日&quot;;@"/>
  </numFmts>
  <fonts count="3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41" fontId="0" fillId="33" borderId="0" xfId="34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41" fontId="0" fillId="0" borderId="0" xfId="34" applyFont="1" applyBorder="1" applyAlignment="1">
      <alignment vertical="center"/>
    </xf>
    <xf numFmtId="41" fontId="0" fillId="0" borderId="0" xfId="34" applyBorder="1" applyAlignment="1">
      <alignment vertical="center"/>
    </xf>
    <xf numFmtId="41" fontId="0" fillId="0" borderId="0" xfId="34" applyFont="1" applyFill="1" applyBorder="1" applyAlignment="1">
      <alignment vertical="center"/>
    </xf>
    <xf numFmtId="41" fontId="0" fillId="0" borderId="0" xfId="34" applyFont="1" applyAlignment="1">
      <alignment horizontal="right" vertical="center"/>
    </xf>
    <xf numFmtId="14" fontId="0" fillId="0" borderId="0" xfId="0" applyNumberFormat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182" fontId="0" fillId="34" borderId="0" xfId="0" applyNumberFormat="1" applyFont="1" applyFill="1" applyBorder="1" applyAlignment="1">
      <alignment horizontal="center" vertical="center"/>
    </xf>
    <xf numFmtId="41" fontId="0" fillId="34" borderId="0" xfId="34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35" borderId="0" xfId="0" applyFill="1" applyAlignment="1">
      <alignment vertical="center"/>
    </xf>
    <xf numFmtId="180" fontId="0" fillId="35" borderId="0" xfId="0" applyNumberFormat="1" applyFill="1" applyAlignment="1">
      <alignment vertical="center"/>
    </xf>
    <xf numFmtId="41" fontId="0" fillId="35" borderId="0" xfId="34" applyFont="1" applyFill="1" applyAlignment="1">
      <alignment horizontal="right" vertical="center"/>
    </xf>
    <xf numFmtId="49" fontId="0" fillId="35" borderId="0" xfId="0" applyNumberFormat="1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41" fontId="0" fillId="35" borderId="0" xfId="34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14" fontId="0" fillId="35" borderId="0" xfId="0" applyNumberFormat="1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41" fontId="0" fillId="36" borderId="0" xfId="34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14" fontId="0" fillId="36" borderId="0" xfId="0" applyNumberForma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23"/>
  <sheetViews>
    <sheetView zoomScale="130" zoomScaleNormal="13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6" sqref="D26"/>
    </sheetView>
  </sheetViews>
  <sheetFormatPr defaultColWidth="9.00390625" defaultRowHeight="16.5"/>
  <cols>
    <col min="1" max="1" width="6.125" style="8" customWidth="1"/>
    <col min="2" max="2" width="11.875" style="9" customWidth="1"/>
    <col min="3" max="3" width="7.25390625" style="12" bestFit="1" customWidth="1"/>
    <col min="4" max="4" width="10.375" style="10" customWidth="1"/>
    <col min="5" max="5" width="9.50390625" style="11" bestFit="1" customWidth="1"/>
    <col min="6" max="6" width="10.375" style="12" customWidth="1"/>
    <col min="7" max="7" width="10.375" style="9" customWidth="1"/>
    <col min="8" max="8" width="10.375" style="10" customWidth="1"/>
    <col min="9" max="9" width="9.50390625" style="10" bestFit="1" customWidth="1"/>
    <col min="10" max="16384" width="9.00390625" style="10" customWidth="1"/>
  </cols>
  <sheetData>
    <row r="1" spans="1:9" s="8" customFormat="1" ht="16.5">
      <c r="A1" s="5" t="s">
        <v>0</v>
      </c>
      <c r="B1" s="7" t="s">
        <v>3</v>
      </c>
      <c r="C1" s="6" t="s">
        <v>1</v>
      </c>
      <c r="D1" s="17" t="s">
        <v>5</v>
      </c>
      <c r="E1" s="18" t="s">
        <v>12</v>
      </c>
      <c r="F1" s="19" t="s">
        <v>13</v>
      </c>
      <c r="G1" s="20" t="s">
        <v>14</v>
      </c>
      <c r="H1" s="17" t="s">
        <v>15</v>
      </c>
      <c r="I1" s="17" t="s">
        <v>16</v>
      </c>
    </row>
    <row r="2" spans="1:9" ht="16.5">
      <c r="A2" s="8">
        <v>1</v>
      </c>
      <c r="B2" t="s">
        <v>32</v>
      </c>
      <c r="C2" s="12">
        <v>4000</v>
      </c>
      <c r="D2" s="10" t="str">
        <f>IF(ISBLANK(VLOOKUP($B2,'入帳'!$B:$G,D$21,0)),"",VLOOKUP($B2,'入帳'!$B:$G,D$21,0))</f>
        <v>王盛弘</v>
      </c>
      <c r="E2" s="21">
        <f>IF(ISBLANK(VLOOKUP($B2,'入帳'!$B:$G,E$21,0)),"",VLOOKUP($B2,'入帳'!$B:$G,E$21,0))</f>
        <v>39055</v>
      </c>
      <c r="F2" s="10">
        <f>IF(ISBLANK(VLOOKUP($B2,'入帳'!$B:$G,F$21,0)),"",VLOOKUP($B2,'入帳'!$B:$G,F$21,0))</f>
        <v>2000</v>
      </c>
      <c r="G2" s="10">
        <f>IF(ISBLANK(VLOOKUP($B2,'入帳'!$B:$G,G$21,0)),"",VLOOKUP($B2,'入帳'!$B:$G,G$21,0))</f>
      </c>
      <c r="H2" s="10" t="str">
        <f>IF(ISBLANK(VLOOKUP($B2,'入帳'!$B:$G,H$21,0)),"",VLOOKUP($B2,'入帳'!$B:$G,H$21,0))</f>
        <v>Bank</v>
      </c>
      <c r="I2" s="10" t="str">
        <f>IF(F2=C2,"ok",IF(F2&lt;C2,"補交"&amp;(C2-F2),IF(F2&gt;C2,"退款"&amp;(F2-C2))))</f>
        <v>補交2000</v>
      </c>
    </row>
    <row r="3" spans="1:9" ht="16.5">
      <c r="A3" s="8">
        <v>2</v>
      </c>
      <c r="B3" t="s">
        <v>19</v>
      </c>
      <c r="C3" s="12">
        <v>2000</v>
      </c>
      <c r="D3" s="10" t="str">
        <f>IF(ISBLANK(VLOOKUP($B3,'入帳'!$B:$G,D$21,0)),"",VLOOKUP($B3,'入帳'!$B:$G,D$21,0))</f>
        <v>吳月秋</v>
      </c>
      <c r="E3" s="21">
        <f>IF(ISBLANK(VLOOKUP($B3,'入帳'!$B:$G,E$21,0)),"",VLOOKUP($B3,'入帳'!$B:$G,E$21,0))</f>
        <v>39024</v>
      </c>
      <c r="F3" s="10">
        <f>IF(ISBLANK(VLOOKUP($B3,'入帳'!$B:$G,F$21,0)),"",VLOOKUP($B3,'入帳'!$B:$G,F$21,0))</f>
        <v>2000</v>
      </c>
      <c r="G3" s="10">
        <f>IF(ISBLANK(VLOOKUP($B3,'入帳'!$B:$G,G$21,0)),"",VLOOKUP($B3,'入帳'!$B:$G,G$21,0))</f>
      </c>
      <c r="H3" s="10" t="str">
        <f>IF(ISBLANK(VLOOKUP($B3,'入帳'!$B:$G,H$21,0)),"",VLOOKUP($B3,'入帳'!$B:$G,H$21,0))</f>
        <v>Bank</v>
      </c>
      <c r="I3" s="10" t="str">
        <f>IF(F3=C3,"ok",IF(F3&lt;C3,"補交"&amp;(C3-F3),IF(F3&gt;C3,"退款"&amp;(F3-C3))))</f>
        <v>ok</v>
      </c>
    </row>
    <row r="4" spans="1:9" ht="16.5">
      <c r="A4" s="8">
        <v>3</v>
      </c>
      <c r="B4" t="s">
        <v>17</v>
      </c>
      <c r="C4" s="14">
        <v>2000</v>
      </c>
      <c r="D4" s="10" t="str">
        <f>IF(ISBLANK(VLOOKUP($B4,'入帳'!$B:$G,D$21,0)),"",VLOOKUP($B4,'入帳'!$B:$G,D$21,0))</f>
        <v>呂學一</v>
      </c>
      <c r="E4" s="21">
        <f>IF(ISBLANK(VLOOKUP($B4,'入帳'!$B:$G,E$21,0)),"",VLOOKUP($B4,'入帳'!$B:$G,E$21,0))</f>
        <v>39022</v>
      </c>
      <c r="F4" s="10">
        <f>IF(ISBLANK(VLOOKUP($B4,'入帳'!$B:$G,F$21,0)),"",VLOOKUP($B4,'入帳'!$B:$G,F$21,0))</f>
        <v>4000</v>
      </c>
      <c r="G4" s="10">
        <f>IF(ISBLANK(VLOOKUP($B4,'入帳'!$B:$G,G$21,0)),"",VLOOKUP($B4,'入帳'!$B:$G,G$21,0))</f>
      </c>
      <c r="H4" s="10" t="str">
        <f>IF(ISBLANK(VLOOKUP($B4,'入帳'!$B:$G,H$21,0)),"",VLOOKUP($B4,'入帳'!$B:$G,H$21,0))</f>
        <v>Bank</v>
      </c>
      <c r="I4" s="10" t="str">
        <f aca="true" t="shared" si="0" ref="I4:I19">IF(F4=C4,"ok",IF(F4&lt;C4,"補交"&amp;(C4-F4),IF(F4&gt;C4,"退款"&amp;(F4-C4))))</f>
        <v>退款2000</v>
      </c>
    </row>
    <row r="5" spans="1:9" ht="16.5">
      <c r="A5" s="8">
        <v>4</v>
      </c>
      <c r="B5" t="s">
        <v>30</v>
      </c>
      <c r="C5" s="12">
        <v>2000</v>
      </c>
      <c r="D5" s="10" t="str">
        <f>IF(ISBLANK(VLOOKUP($B5,'入帳'!$B:$G,D$21,0)),"",VLOOKUP($B5,'入帳'!$B:$G,D$21,0))</f>
        <v>李尉瑄</v>
      </c>
      <c r="E5" s="21">
        <f>IF(ISBLANK(VLOOKUP($B5,'入帳'!$B:$G,E$21,0)),"",VLOOKUP($B5,'入帳'!$B:$G,E$21,0))</f>
        <v>39053</v>
      </c>
      <c r="F5" s="10">
        <f>IF(ISBLANK(VLOOKUP($B5,'入帳'!$B:$G,F$21,0)),"",VLOOKUP($B5,'入帳'!$B:$G,F$21,0))</f>
        <v>2000</v>
      </c>
      <c r="G5" s="10">
        <f>IF(ISBLANK(VLOOKUP($B5,'入帳'!$B:$G,G$21,0)),"",VLOOKUP($B5,'入帳'!$B:$G,G$21,0))</f>
      </c>
      <c r="H5" s="10" t="str">
        <f>IF(ISBLANK(VLOOKUP($B5,'入帳'!$B:$G,H$21,0)),"",VLOOKUP($B5,'入帳'!$B:$G,H$21,0))</f>
        <v>Bank</v>
      </c>
      <c r="I5" s="10" t="str">
        <f t="shared" si="0"/>
        <v>ok</v>
      </c>
    </row>
    <row r="6" spans="1:9" ht="16.5">
      <c r="A6" s="8">
        <v>5</v>
      </c>
      <c r="B6" t="s">
        <v>20</v>
      </c>
      <c r="C6" s="13">
        <v>4000</v>
      </c>
      <c r="D6" s="10" t="str">
        <f>IF(ISBLANK(VLOOKUP($B6,'入帳'!$B:$G,D$21,0)),"",VLOOKUP($B6,'入帳'!$B:$G,D$21,0))</f>
        <v>邱淑美</v>
      </c>
      <c r="E6" s="21">
        <f>IF(ISBLANK(VLOOKUP($B6,'入帳'!$B:$G,E$21,0)),"",VLOOKUP($B6,'入帳'!$B:$G,E$21,0))</f>
        <v>39025</v>
      </c>
      <c r="F6" s="10">
        <f>IF(ISBLANK(VLOOKUP($B6,'入帳'!$B:$G,F$21,0)),"",VLOOKUP($B6,'入帳'!$B:$G,F$21,0))</f>
        <v>800</v>
      </c>
      <c r="G6" s="10">
        <f>IF(ISBLANK(VLOOKUP($B6,'入帳'!$B:$G,G$21,0)),"",VLOOKUP($B6,'入帳'!$B:$G,G$21,0))</f>
      </c>
      <c r="H6" s="10" t="str">
        <f>IF(ISBLANK(VLOOKUP($B6,'入帳'!$B:$G,H$21,0)),"",VLOOKUP($B6,'入帳'!$B:$G,H$21,0))</f>
        <v>Bank</v>
      </c>
      <c r="I6" s="10" t="str">
        <f t="shared" si="0"/>
        <v>補交3200</v>
      </c>
    </row>
    <row r="7" spans="1:9" ht="16.5">
      <c r="A7" s="8">
        <v>6</v>
      </c>
      <c r="B7" t="s">
        <v>22</v>
      </c>
      <c r="C7" s="14">
        <v>2000</v>
      </c>
      <c r="D7" s="10" t="str">
        <f>IF(ISBLANK(VLOOKUP($B7,'入帳'!$B:$G,D$21,0)),"",VLOOKUP($B7,'入帳'!$B:$G,D$21,0))</f>
        <v>邱淑真</v>
      </c>
      <c r="E7" s="21">
        <f>IF(ISBLANK(VLOOKUP($B7,'入帳'!$B:$G,E$21,0)),"",VLOOKUP($B7,'入帳'!$B:$G,E$21,0))</f>
        <v>39027</v>
      </c>
      <c r="F7" s="10">
        <f>IF(ISBLANK(VLOOKUP($B7,'入帳'!$B:$G,F$21,0)),"",VLOOKUP($B7,'入帳'!$B:$G,F$21,0))</f>
        <v>2000</v>
      </c>
      <c r="G7" s="10">
        <f>IF(ISBLANK(VLOOKUP($B7,'入帳'!$B:$G,G$21,0)),"",VLOOKUP($B7,'入帳'!$B:$G,G$21,0))</f>
      </c>
      <c r="H7" s="10" t="str">
        <f>IF(ISBLANK(VLOOKUP($B7,'入帳'!$B:$G,H$21,0)),"",VLOOKUP($B7,'入帳'!$B:$G,H$21,0))</f>
        <v>Bank</v>
      </c>
      <c r="I7" s="10" t="str">
        <f t="shared" si="0"/>
        <v>ok</v>
      </c>
    </row>
    <row r="8" spans="1:9" ht="16.5">
      <c r="A8" s="30">
        <v>7</v>
      </c>
      <c r="B8" s="31" t="s">
        <v>33</v>
      </c>
      <c r="C8" s="32">
        <v>2000</v>
      </c>
      <c r="D8" s="33" t="str">
        <f>IF(ISBLANK(VLOOKUP($B8,'入帳'!$B:$G,D$21,0)),"",VLOOKUP($B8,'入帳'!$B:$G,D$21,0))</f>
        <v>張文瀞</v>
      </c>
      <c r="E8" s="34">
        <f>IF(ISBLANK(VLOOKUP($B8,'入帳'!$B:$G,E$21,0)),"",VLOOKUP($B8,'入帳'!$B:$G,E$21,0))</f>
        <v>39056</v>
      </c>
      <c r="F8" s="33">
        <f>IF(ISBLANK(VLOOKUP($B8,'入帳'!$B:$G,F$21,0)),"",VLOOKUP($B8,'入帳'!$B:$G,F$21,0))</f>
        <v>2000</v>
      </c>
      <c r="G8" s="33">
        <f>IF(ISBLANK(VLOOKUP($B8,'入帳'!$B:$G,G$21,0)),"",VLOOKUP($B8,'入帳'!$B:$G,G$21,0))</f>
      </c>
      <c r="H8" s="33" t="str">
        <f>IF(ISBLANK(VLOOKUP($B8,'入帳'!$B:$G,H$21,0)),"",VLOOKUP($B8,'入帳'!$B:$G,H$21,0))</f>
        <v>Bank</v>
      </c>
      <c r="I8" s="10" t="str">
        <f t="shared" si="0"/>
        <v>ok</v>
      </c>
    </row>
    <row r="9" spans="1:9" ht="16.5">
      <c r="A9" s="8">
        <v>8</v>
      </c>
      <c r="B9" t="s">
        <v>28</v>
      </c>
      <c r="C9" s="14">
        <v>4000</v>
      </c>
      <c r="D9" s="10" t="str">
        <f>IF(ISBLANK(VLOOKUP($B9,'入帳'!$B:$G,D$21,0)),"",VLOOKUP($B9,'入帳'!$B:$G,D$21,0))</f>
        <v>張孝澤</v>
      </c>
      <c r="E9" s="21">
        <f>IF(ISBLANK(VLOOKUP($B9,'入帳'!$B:$G,E$21,0)),"",VLOOKUP($B9,'入帳'!$B:$G,E$21,0))</f>
        <v>39033</v>
      </c>
      <c r="F9" s="10">
        <f>IF(ISBLANK(VLOOKUP($B9,'入帳'!$B:$G,F$21,0)),"",VLOOKUP($B9,'入帳'!$B:$G,F$21,0))</f>
        <v>800</v>
      </c>
      <c r="G9" s="10">
        <f>IF(ISBLANK(VLOOKUP($B9,'入帳'!$B:$G,G$21,0)),"",VLOOKUP($B9,'入帳'!$B:$G,G$21,0))</f>
      </c>
      <c r="H9" s="10" t="str">
        <f>IF(ISBLANK(VLOOKUP($B9,'入帳'!$B:$G,H$21,0)),"",VLOOKUP($B9,'入帳'!$B:$G,H$21,0))</f>
        <v>Bank</v>
      </c>
      <c r="I9" s="10" t="str">
        <f t="shared" si="0"/>
        <v>補交3200</v>
      </c>
    </row>
    <row r="10" spans="1:9" ht="16.5">
      <c r="A10" s="8">
        <v>9</v>
      </c>
      <c r="B10" t="s">
        <v>21</v>
      </c>
      <c r="C10" s="12">
        <v>2000</v>
      </c>
      <c r="D10" s="10" t="str">
        <f>IF(ISBLANK(VLOOKUP($B10,'入帳'!$B:$G,D$21,0)),"",VLOOKUP($B10,'入帳'!$B:$G,D$21,0))</f>
        <v>許凱平</v>
      </c>
      <c r="E10" s="21">
        <f>IF(ISBLANK(VLOOKUP($B10,'入帳'!$B:$G,E$21,0)),"",VLOOKUP($B10,'入帳'!$B:$G,E$21,0))</f>
        <v>39026</v>
      </c>
      <c r="F10" s="10">
        <f>IF(ISBLANK(VLOOKUP($B10,'入帳'!$B:$G,F$21,0)),"",VLOOKUP($B10,'入帳'!$B:$G,F$21,0))</f>
        <v>4000</v>
      </c>
      <c r="G10" s="10">
        <f>IF(ISBLANK(VLOOKUP($B10,'入帳'!$B:$G,G$21,0)),"",VLOOKUP($B10,'入帳'!$B:$G,G$21,0))</f>
      </c>
      <c r="H10" s="10" t="str">
        <f>IF(ISBLANK(VLOOKUP($B10,'入帳'!$B:$G,H$21,0)),"",VLOOKUP($B10,'入帳'!$B:$G,H$21,0))</f>
        <v>Bank</v>
      </c>
      <c r="I10" s="10" t="str">
        <f t="shared" si="0"/>
        <v>退款2000</v>
      </c>
    </row>
    <row r="11" spans="1:9" ht="16.5">
      <c r="A11" s="8">
        <v>10</v>
      </c>
      <c r="B11" t="s">
        <v>18</v>
      </c>
      <c r="C11" s="12">
        <v>800</v>
      </c>
      <c r="D11" s="10" t="str">
        <f>IF(ISBLANK(VLOOKUP($B11,'入帳'!$B:$G,D$21,0)),"",VLOOKUP($B11,'入帳'!$B:$G,D$21,0))</f>
        <v>陳啟煌</v>
      </c>
      <c r="E11" s="21">
        <f>IF(ISBLANK(VLOOKUP($B11,'入帳'!$B:$G,E$21,0)),"",VLOOKUP($B11,'入帳'!$B:$G,E$21,0))</f>
        <v>39023</v>
      </c>
      <c r="F11" s="10">
        <f>IF(ISBLANK(VLOOKUP($B11,'入帳'!$B:$G,F$21,0)),"",VLOOKUP($B11,'入帳'!$B:$G,F$21,0))</f>
        <v>2000</v>
      </c>
      <c r="G11" s="10" t="str">
        <f>IF(ISBLANK(VLOOKUP($B11,'入帳'!$B:$G,G$21,0)),"",VLOOKUP($B11,'入帳'!$B:$G,G$21,0))</f>
        <v>0110338695</v>
      </c>
      <c r="H11" s="10" t="str">
        <f>IF(ISBLANK(VLOOKUP($B11,'入帳'!$B:$G,H$21,0)),"",VLOOKUP($B11,'入帳'!$B:$G,H$21,0))</f>
        <v>ATM</v>
      </c>
      <c r="I11" s="10" t="str">
        <f t="shared" si="0"/>
        <v>退款1200</v>
      </c>
    </row>
    <row r="12" spans="1:9" ht="16.5">
      <c r="A12" s="8">
        <v>11</v>
      </c>
      <c r="B12" t="s">
        <v>31</v>
      </c>
      <c r="C12" s="14">
        <v>4800</v>
      </c>
      <c r="D12" s="10" t="str">
        <f>IF(ISBLANK(VLOOKUP($B12,'入帳'!$B:$G,D$21,0)),"",VLOOKUP($B12,'入帳'!$B:$G,D$21,0))</f>
        <v>陳嬿竹</v>
      </c>
      <c r="E12" s="21">
        <f>IF(ISBLANK(VLOOKUP($B12,'入帳'!$B:$G,E$21,0)),"",VLOOKUP($B12,'入帳'!$B:$G,E$21,0))</f>
        <v>39054</v>
      </c>
      <c r="F12" s="10">
        <f>IF(ISBLANK(VLOOKUP($B12,'入帳'!$B:$G,F$21,0)),"",VLOOKUP($B12,'入帳'!$B:$G,F$21,0))</f>
        <v>4800</v>
      </c>
      <c r="G12" s="10">
        <f>IF(ISBLANK(VLOOKUP($B12,'入帳'!$B:$G,G$21,0)),"",VLOOKUP($B12,'入帳'!$B:$G,G$21,0))</f>
      </c>
      <c r="H12" s="10" t="str">
        <f>IF(ISBLANK(VLOOKUP($B12,'入帳'!$B:$G,H$21,0)),"",VLOOKUP($B12,'入帳'!$B:$G,H$21,0))</f>
        <v>Bank</v>
      </c>
      <c r="I12" s="10" t="str">
        <f t="shared" si="0"/>
        <v>ok</v>
      </c>
    </row>
    <row r="13" spans="1:9" ht="16.5">
      <c r="A13" s="8">
        <v>12</v>
      </c>
      <c r="B13" t="s">
        <v>26</v>
      </c>
      <c r="C13" s="12">
        <v>2000</v>
      </c>
      <c r="D13" s="10" t="str">
        <f>IF(ISBLANK(VLOOKUP($B13,'入帳'!$B:$G,D$21,0)),"",VLOOKUP($B13,'入帳'!$B:$G,D$21,0))</f>
        <v>傅潔瑩</v>
      </c>
      <c r="E13" s="21">
        <f>IF(ISBLANK(VLOOKUP($B13,'入帳'!$B:$G,E$21,0)),"",VLOOKUP($B13,'入帳'!$B:$G,E$21,0))</f>
        <v>39031</v>
      </c>
      <c r="F13" s="10">
        <f>IF(ISBLANK(VLOOKUP($B13,'入帳'!$B:$G,F$21,0)),"",VLOOKUP($B13,'入帳'!$B:$G,F$21,0))</f>
        <v>2000</v>
      </c>
      <c r="G13" s="10">
        <f>IF(ISBLANK(VLOOKUP($B13,'入帳'!$B:$G,G$21,0)),"",VLOOKUP($B13,'入帳'!$B:$G,G$21,0))</f>
      </c>
      <c r="H13" s="10" t="str">
        <f>IF(ISBLANK(VLOOKUP($B13,'入帳'!$B:$G,H$21,0)),"",VLOOKUP($B13,'入帳'!$B:$G,H$21,0))</f>
        <v>Bank</v>
      </c>
      <c r="I13" s="10" t="str">
        <f t="shared" si="0"/>
        <v>ok</v>
      </c>
    </row>
    <row r="14" spans="1:9" ht="16.5">
      <c r="A14" s="8">
        <v>13</v>
      </c>
      <c r="B14" t="s">
        <v>27</v>
      </c>
      <c r="C14" s="12">
        <v>800</v>
      </c>
      <c r="D14" s="10" t="str">
        <f>IF(ISBLANK(VLOOKUP($B14,'入帳'!$B:$G,D$21,0)),"",VLOOKUP($B14,'入帳'!$B:$G,D$21,0))</f>
        <v>黃安婷</v>
      </c>
      <c r="E14" s="21">
        <f>IF(ISBLANK(VLOOKUP($B14,'入帳'!$B:$G,E$21,0)),"",VLOOKUP($B14,'入帳'!$B:$G,E$21,0))</f>
        <v>39032</v>
      </c>
      <c r="F14" s="10">
        <f>IF(ISBLANK(VLOOKUP($B14,'入帳'!$B:$G,F$21,0)),"",VLOOKUP($B14,'入帳'!$B:$G,F$21,0))</f>
        <v>2000</v>
      </c>
      <c r="G14" s="10">
        <f>IF(ISBLANK(VLOOKUP($B14,'入帳'!$B:$G,G$21,0)),"",VLOOKUP($B14,'入帳'!$B:$G,G$21,0))</f>
      </c>
      <c r="H14" s="10" t="str">
        <f>IF(ISBLANK(VLOOKUP($B14,'入帳'!$B:$G,H$21,0)),"",VLOOKUP($B14,'入帳'!$B:$G,H$21,0))</f>
        <v>Bank</v>
      </c>
      <c r="I14" s="10" t="str">
        <f t="shared" si="0"/>
        <v>退款1200</v>
      </c>
    </row>
    <row r="15" spans="1:9" ht="16.5">
      <c r="A15" s="26">
        <v>14</v>
      </c>
      <c r="B15" s="22" t="s">
        <v>36</v>
      </c>
      <c r="C15" s="27">
        <v>2000</v>
      </c>
      <c r="D15" s="28" t="str">
        <f>IF(ISBLANK(VLOOKUP($B15,'入帳'!$B:$G,D$21,0)),"",VLOOKUP($B15,'入帳'!$B:$G,D$21,0))</f>
        <v>黃玫瑋1</v>
      </c>
      <c r="E15" s="29">
        <f>IF(ISBLANK(VLOOKUP($B15,'入帳'!$B:$G,E$21,0)),"",VLOOKUP($B15,'入帳'!$B:$G,E$21,0))</f>
        <v>40910</v>
      </c>
      <c r="F15" s="28">
        <f>IF(ISBLANK(VLOOKUP($B15,'入帳'!$B:$G,F$21,0)),"",VLOOKUP($B15,'入帳'!$B:$G,F$21,0))</f>
        <v>8000</v>
      </c>
      <c r="G15" s="28">
        <f>IF(ISBLANK(VLOOKUP($B15,'入帳'!$B:$G,G$21,0)),"",VLOOKUP($B15,'入帳'!$B:$G,G$21,0))</f>
      </c>
      <c r="H15" s="28" t="str">
        <f>IF(ISBLANK(VLOOKUP($B15,'入帳'!$B:$G,H$21,0)),"",VLOOKUP($B15,'入帳'!$B:$G,H$21,0))</f>
        <v>ATM</v>
      </c>
      <c r="I15" s="10" t="str">
        <f t="shared" si="0"/>
        <v>退款6000</v>
      </c>
    </row>
    <row r="16" spans="1:9" ht="16.5">
      <c r="A16" s="8">
        <v>15</v>
      </c>
      <c r="B16" t="s">
        <v>24</v>
      </c>
      <c r="C16" s="12">
        <v>2000</v>
      </c>
      <c r="D16" s="10" t="str">
        <f>IF(ISBLANK(VLOOKUP($B16,'入帳'!$B:$G,D$21,0)),"",VLOOKUP($B16,'入帳'!$B:$G,D$21,0))</f>
        <v>劉建宏</v>
      </c>
      <c r="E16" s="21">
        <f>IF(ISBLANK(VLOOKUP($B16,'入帳'!$B:$G,E$21,0)),"",VLOOKUP($B16,'入帳'!$B:$G,E$21,0))</f>
        <v>39029</v>
      </c>
      <c r="F16" s="10">
        <f>IF(ISBLANK(VLOOKUP($B16,'入帳'!$B:$G,F$21,0)),"",VLOOKUP($B16,'入帳'!$B:$G,F$21,0))</f>
        <v>2000</v>
      </c>
      <c r="G16" s="10">
        <f>IF(ISBLANK(VLOOKUP($B16,'入帳'!$B:$G,G$21,0)),"",VLOOKUP($B16,'入帳'!$B:$G,G$21,0))</f>
      </c>
      <c r="H16" s="10" t="str">
        <f>IF(ISBLANK(VLOOKUP($B16,'入帳'!$B:$G,H$21,0)),"",VLOOKUP($B16,'入帳'!$B:$G,H$21,0))</f>
        <v>Bank</v>
      </c>
      <c r="I16" s="10" t="str">
        <f t="shared" si="0"/>
        <v>ok</v>
      </c>
    </row>
    <row r="17" spans="1:9" ht="16.5">
      <c r="A17" s="8">
        <v>16</v>
      </c>
      <c r="B17" t="s">
        <v>25</v>
      </c>
      <c r="C17" s="12">
        <v>2000</v>
      </c>
      <c r="D17" s="10" t="str">
        <f>IF(ISBLANK(VLOOKUP($B17,'入帳'!$B:$G,D$21,0)),"",VLOOKUP($B17,'入帳'!$B:$G,D$21,0))</f>
        <v>蔡宗龍</v>
      </c>
      <c r="E17" s="21">
        <f>IF(ISBLANK(VLOOKUP($B17,'入帳'!$B:$G,E$21,0)),"",VLOOKUP($B17,'入帳'!$B:$G,E$21,0))</f>
        <v>39030</v>
      </c>
      <c r="F17" s="10">
        <f>IF(ISBLANK(VLOOKUP($B17,'入帳'!$B:$G,F$21,0)),"",VLOOKUP($B17,'入帳'!$B:$G,F$21,0))</f>
        <v>800</v>
      </c>
      <c r="G17" s="10">
        <f>IF(ISBLANK(VLOOKUP($B17,'入帳'!$B:$G,G$21,0)),"",VLOOKUP($B17,'入帳'!$B:$G,G$21,0))</f>
      </c>
      <c r="H17" s="10" t="str">
        <f>IF(ISBLANK(VLOOKUP($B17,'入帳'!$B:$G,H$21,0)),"",VLOOKUP($B17,'入帳'!$B:$G,H$21,0))</f>
        <v>Bank</v>
      </c>
      <c r="I17" s="10" t="str">
        <f t="shared" si="0"/>
        <v>補交1200</v>
      </c>
    </row>
    <row r="18" spans="1:9" ht="16.5">
      <c r="A18" s="8">
        <v>17</v>
      </c>
      <c r="B18" t="s">
        <v>23</v>
      </c>
      <c r="C18" s="13">
        <v>2000</v>
      </c>
      <c r="D18" s="10" t="str">
        <f>IF(ISBLANK(VLOOKUP($B18,'入帳'!$B:$G,D$21,0)),"",VLOOKUP($B18,'入帳'!$B:$G,D$21,0))</f>
        <v>鄧永清</v>
      </c>
      <c r="E18" s="21">
        <f>IF(ISBLANK(VLOOKUP($B18,'入帳'!$B:$G,E$21,0)),"",VLOOKUP($B18,'入帳'!$B:$G,E$21,0))</f>
        <v>39028</v>
      </c>
      <c r="F18" s="10">
        <f>IF(ISBLANK(VLOOKUP($B18,'入帳'!$B:$G,F$21,0)),"",VLOOKUP($B18,'入帳'!$B:$G,F$21,0))</f>
        <v>4000</v>
      </c>
      <c r="G18" s="10">
        <f>IF(ISBLANK(VLOOKUP($B18,'入帳'!$B:$G,G$21,0)),"",VLOOKUP($B18,'入帳'!$B:$G,G$21,0))</f>
      </c>
      <c r="H18" s="10" t="str">
        <f>IF(ISBLANK(VLOOKUP($B18,'入帳'!$B:$G,H$21,0)),"",VLOOKUP($B18,'入帳'!$B:$G,H$21,0))</f>
        <v>Bank</v>
      </c>
      <c r="I18" s="10" t="str">
        <f t="shared" si="0"/>
        <v>退款2000</v>
      </c>
    </row>
    <row r="19" spans="1:9" ht="16.5">
      <c r="A19" s="8">
        <v>18</v>
      </c>
      <c r="B19" t="s">
        <v>29</v>
      </c>
      <c r="C19" s="12">
        <v>4000</v>
      </c>
      <c r="D19" s="10" t="str">
        <f>IF(ISBLANK(VLOOKUP($B19,'入帳'!$B:$G,D$21,0)),"",VLOOKUP($B19,'入帳'!$B:$G,D$21,0))</f>
        <v>鍾明修</v>
      </c>
      <c r="E19" s="21">
        <f>IF(ISBLANK(VLOOKUP($B19,'入帳'!$B:$G,E$21,0)),"",VLOOKUP($B19,'入帳'!$B:$G,E$21,0))</f>
        <v>39052</v>
      </c>
      <c r="F19" s="10">
        <f>IF(ISBLANK(VLOOKUP($B19,'入帳'!$B:$G,F$21,0)),"",VLOOKUP($B19,'入帳'!$B:$G,F$21,0))</f>
        <v>2000</v>
      </c>
      <c r="G19" s="10">
        <f>IF(ISBLANK(VLOOKUP($B19,'入帳'!$B:$G,G$21,0)),"",VLOOKUP($B19,'入帳'!$B:$G,G$21,0))</f>
      </c>
      <c r="H19" s="10" t="str">
        <f>IF(ISBLANK(VLOOKUP($B19,'入帳'!$B:$G,H$21,0)),"",VLOOKUP($B19,'入帳'!$B:$G,H$21,0))</f>
        <v>Bank</v>
      </c>
      <c r="I19" s="10" t="str">
        <f t="shared" si="0"/>
        <v>補交2000</v>
      </c>
    </row>
    <row r="20" spans="2:7" ht="16.5">
      <c r="B20"/>
      <c r="E20" s="21"/>
      <c r="F20" s="10"/>
      <c r="G20" s="10"/>
    </row>
    <row r="21" spans="4:9" ht="16.5">
      <c r="D21" s="10">
        <v>1</v>
      </c>
      <c r="E21" s="10">
        <v>2</v>
      </c>
      <c r="F21" s="10">
        <v>3</v>
      </c>
      <c r="G21" s="10">
        <v>4</v>
      </c>
      <c r="H21" s="10">
        <v>5</v>
      </c>
      <c r="I21" s="10">
        <v>6</v>
      </c>
    </row>
    <row r="23" ht="16.5">
      <c r="B23" s="16"/>
    </row>
  </sheetData>
  <sheetProtection/>
  <conditionalFormatting sqref="D22:H65536 D1:I21">
    <cfRule type="cellIs" priority="1" dxfId="0" operator="not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20"/>
  <sheetViews>
    <sheetView tabSelected="1" zoomScale="145" zoomScaleNormal="145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" sqref="B23"/>
    </sheetView>
  </sheetViews>
  <sheetFormatPr defaultColWidth="9.00390625" defaultRowHeight="16.5"/>
  <cols>
    <col min="1" max="1" width="12.75390625" style="3" customWidth="1"/>
    <col min="2" max="2" width="10.25390625" style="0" customWidth="1"/>
    <col min="3" max="3" width="11.25390625" style="0" customWidth="1"/>
    <col min="4" max="4" width="11.25390625" style="15" customWidth="1"/>
    <col min="5" max="5" width="12.00390625" style="2" customWidth="1"/>
    <col min="6" max="6" width="10.375" style="0" customWidth="1"/>
    <col min="7" max="7" width="10.875" style="0" customWidth="1"/>
  </cols>
  <sheetData>
    <row r="1" spans="1:7" ht="16.5">
      <c r="A1" s="3" t="s">
        <v>5</v>
      </c>
      <c r="B1" s="3" t="s">
        <v>39</v>
      </c>
      <c r="C1" t="s">
        <v>4</v>
      </c>
      <c r="D1" s="15" t="s">
        <v>6</v>
      </c>
      <c r="E1" s="2" t="s">
        <v>7</v>
      </c>
      <c r="F1" t="s">
        <v>9</v>
      </c>
      <c r="G1" s="4" t="s">
        <v>2</v>
      </c>
    </row>
    <row r="2" spans="1:6" ht="16.5">
      <c r="A2" t="s">
        <v>17</v>
      </c>
      <c r="B2" t="str">
        <f aca="true" t="shared" si="0" ref="B2:B20">TRIM(A2)</f>
        <v>呂學一</v>
      </c>
      <c r="C2" s="1">
        <v>39022</v>
      </c>
      <c r="D2" s="15">
        <v>4000</v>
      </c>
      <c r="F2" t="s">
        <v>10</v>
      </c>
    </row>
    <row r="3" spans="1:6" ht="16.5">
      <c r="A3" t="s">
        <v>18</v>
      </c>
      <c r="B3" t="str">
        <f t="shared" si="0"/>
        <v>陳啟煌</v>
      </c>
      <c r="C3" s="1">
        <v>39023</v>
      </c>
      <c r="D3" s="15">
        <v>2000</v>
      </c>
      <c r="E3" s="2" t="s">
        <v>8</v>
      </c>
      <c r="F3" t="s">
        <v>11</v>
      </c>
    </row>
    <row r="4" spans="1:6" ht="16.5">
      <c r="A4" t="s">
        <v>19</v>
      </c>
      <c r="B4" t="str">
        <f t="shared" si="0"/>
        <v>吳月秋</v>
      </c>
      <c r="C4" s="1">
        <v>39024</v>
      </c>
      <c r="D4" s="15">
        <v>2000</v>
      </c>
      <c r="F4" t="s">
        <v>10</v>
      </c>
    </row>
    <row r="5" spans="1:6" ht="16.5">
      <c r="A5" t="s">
        <v>20</v>
      </c>
      <c r="B5" t="str">
        <f t="shared" si="0"/>
        <v>邱淑美</v>
      </c>
      <c r="C5" s="1">
        <v>39025</v>
      </c>
      <c r="D5" s="15">
        <v>800</v>
      </c>
      <c r="F5" t="s">
        <v>10</v>
      </c>
    </row>
    <row r="6" spans="1:6" ht="16.5">
      <c r="A6" s="22" t="s">
        <v>37</v>
      </c>
      <c r="B6" t="str">
        <f t="shared" si="0"/>
        <v>黃玫瑋1</v>
      </c>
      <c r="C6" s="23">
        <v>40910</v>
      </c>
      <c r="D6" s="24">
        <v>8000</v>
      </c>
      <c r="E6" s="25"/>
      <c r="F6" s="22" t="s">
        <v>34</v>
      </c>
    </row>
    <row r="7" spans="1:6" ht="16.5">
      <c r="A7" t="s">
        <v>21</v>
      </c>
      <c r="B7" t="str">
        <f t="shared" si="0"/>
        <v>許凱平</v>
      </c>
      <c r="C7" s="1">
        <v>39026</v>
      </c>
      <c r="D7" s="15">
        <v>4000</v>
      </c>
      <c r="F7" t="s">
        <v>10</v>
      </c>
    </row>
    <row r="8" spans="1:6" ht="16.5">
      <c r="A8" t="s">
        <v>22</v>
      </c>
      <c r="B8" t="str">
        <f t="shared" si="0"/>
        <v>邱淑真</v>
      </c>
      <c r="C8" s="1">
        <v>39027</v>
      </c>
      <c r="D8" s="15">
        <v>2000</v>
      </c>
      <c r="F8" t="s">
        <v>10</v>
      </c>
    </row>
    <row r="9" spans="1:6" ht="16.5">
      <c r="A9" t="s">
        <v>23</v>
      </c>
      <c r="B9" t="str">
        <f t="shared" si="0"/>
        <v>鄧永清</v>
      </c>
      <c r="C9" s="1">
        <v>39028</v>
      </c>
      <c r="D9" s="15">
        <v>4000</v>
      </c>
      <c r="F9" t="s">
        <v>10</v>
      </c>
    </row>
    <row r="10" spans="1:6" ht="16.5">
      <c r="A10" t="s">
        <v>24</v>
      </c>
      <c r="B10" t="str">
        <f t="shared" si="0"/>
        <v>劉建宏</v>
      </c>
      <c r="C10" s="1">
        <v>39029</v>
      </c>
      <c r="D10" s="15">
        <v>2000</v>
      </c>
      <c r="F10" t="s">
        <v>10</v>
      </c>
    </row>
    <row r="11" spans="1:6" ht="16.5">
      <c r="A11" t="s">
        <v>25</v>
      </c>
      <c r="B11" t="str">
        <f t="shared" si="0"/>
        <v>蔡宗龍</v>
      </c>
      <c r="C11" s="1">
        <v>39030</v>
      </c>
      <c r="D11" s="15">
        <v>800</v>
      </c>
      <c r="F11" t="s">
        <v>10</v>
      </c>
    </row>
    <row r="12" spans="1:6" ht="16.5">
      <c r="A12" t="s">
        <v>26</v>
      </c>
      <c r="B12" t="str">
        <f t="shared" si="0"/>
        <v>傅潔瑩</v>
      </c>
      <c r="C12" s="1">
        <v>39031</v>
      </c>
      <c r="D12" s="15">
        <v>2000</v>
      </c>
      <c r="F12" t="s">
        <v>10</v>
      </c>
    </row>
    <row r="13" spans="1:6" ht="16.5">
      <c r="A13" t="s">
        <v>27</v>
      </c>
      <c r="B13" t="str">
        <f t="shared" si="0"/>
        <v>黃安婷</v>
      </c>
      <c r="C13" s="1">
        <v>39032</v>
      </c>
      <c r="D13" s="15">
        <v>2000</v>
      </c>
      <c r="F13" t="s">
        <v>10</v>
      </c>
    </row>
    <row r="14" spans="1:6" ht="16.5">
      <c r="A14" t="s">
        <v>28</v>
      </c>
      <c r="B14" t="str">
        <f t="shared" si="0"/>
        <v>張孝澤</v>
      </c>
      <c r="C14" s="1">
        <v>39033</v>
      </c>
      <c r="D14" s="15">
        <v>800</v>
      </c>
      <c r="F14" t="s">
        <v>10</v>
      </c>
    </row>
    <row r="15" spans="1:6" ht="16.5">
      <c r="A15" t="s">
        <v>29</v>
      </c>
      <c r="B15" t="str">
        <f t="shared" si="0"/>
        <v>鍾明修</v>
      </c>
      <c r="C15" s="1">
        <v>39052</v>
      </c>
      <c r="D15" s="15">
        <v>2000</v>
      </c>
      <c r="F15" t="s">
        <v>10</v>
      </c>
    </row>
    <row r="16" spans="1:6" ht="16.5">
      <c r="A16" t="s">
        <v>30</v>
      </c>
      <c r="B16" t="str">
        <f t="shared" si="0"/>
        <v>李尉瑄</v>
      </c>
      <c r="C16" s="1">
        <v>39053</v>
      </c>
      <c r="D16" s="15">
        <v>2000</v>
      </c>
      <c r="F16" t="s">
        <v>10</v>
      </c>
    </row>
    <row r="17" spans="1:6" ht="16.5">
      <c r="A17" t="s">
        <v>31</v>
      </c>
      <c r="B17" t="str">
        <f t="shared" si="0"/>
        <v>陳嬿竹</v>
      </c>
      <c r="C17" s="1">
        <v>39054</v>
      </c>
      <c r="D17" s="15">
        <v>4800</v>
      </c>
      <c r="F17" t="s">
        <v>10</v>
      </c>
    </row>
    <row r="18" spans="1:6" ht="16.5">
      <c r="A18" t="s">
        <v>32</v>
      </c>
      <c r="B18" t="str">
        <f t="shared" si="0"/>
        <v>王盛弘</v>
      </c>
      <c r="C18" s="1">
        <v>39055</v>
      </c>
      <c r="D18" s="15">
        <v>2000</v>
      </c>
      <c r="F18" t="s">
        <v>10</v>
      </c>
    </row>
    <row r="19" spans="1:6" ht="16.5">
      <c r="A19" t="s">
        <v>35</v>
      </c>
      <c r="B19" t="str">
        <f t="shared" si="0"/>
        <v>張文瀞</v>
      </c>
      <c r="C19" s="1">
        <v>39056</v>
      </c>
      <c r="D19" s="15">
        <v>2000</v>
      </c>
      <c r="F19" t="s">
        <v>10</v>
      </c>
    </row>
    <row r="20" spans="1:6" ht="16.5">
      <c r="A20" s="22" t="s">
        <v>38</v>
      </c>
      <c r="B20" t="str">
        <f t="shared" si="0"/>
        <v>黃玫瑋2</v>
      </c>
      <c r="C20" s="23">
        <v>39057</v>
      </c>
      <c r="D20" s="24">
        <v>4000</v>
      </c>
      <c r="E20" s="25"/>
      <c r="F20" s="22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NCU_CE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ytpan</dc:creator>
  <cp:keywords/>
  <dc:description/>
  <cp:lastModifiedBy>nymph</cp:lastModifiedBy>
  <cp:lastPrinted>2006-11-28T03:34:32Z</cp:lastPrinted>
  <dcterms:created xsi:type="dcterms:W3CDTF">2006-11-02T07:49:49Z</dcterms:created>
  <dcterms:modified xsi:type="dcterms:W3CDTF">2012-04-17T09:33:24Z</dcterms:modified>
  <cp:category/>
  <cp:version/>
  <cp:contentType/>
  <cp:contentStatus/>
</cp:coreProperties>
</file>