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tabRatio="640" activeTab="0"/>
  </bookViews>
  <sheets>
    <sheet name="LOOKUP陣列" sheetId="1" r:id="rId1"/>
    <sheet name="LOOKUP向量" sheetId="2" r:id="rId2"/>
    <sheet name="books" sheetId="3" r:id="rId3"/>
    <sheet name="lookup2" sheetId="4" r:id="rId4"/>
    <sheet name="上半年" sheetId="5" r:id="rId5"/>
    <sheet name="下半年" sheetId="6" r:id="rId6"/>
    <sheet name="年度考績" sheetId="7" r:id="rId7"/>
  </sheets>
  <definedNames>
    <definedName name="員工基本資料" localSheetId="4">'上半年'!$A$3:$E$24</definedName>
    <definedName name="員工基本資料" localSheetId="5">'下半年'!$A$3:$E$24</definedName>
    <definedName name="業績">#REF!</definedName>
  </definedNames>
  <calcPr fullCalcOnLoad="1"/>
</workbook>
</file>

<file path=xl/sharedStrings.xml><?xml version="1.0" encoding="utf-8"?>
<sst xmlns="http://schemas.openxmlformats.org/spreadsheetml/2006/main" count="272" uniqueCount="148">
  <si>
    <t>姓名</t>
  </si>
  <si>
    <t>林淑芬</t>
  </si>
  <si>
    <t>成績</t>
  </si>
  <si>
    <t>組別</t>
  </si>
  <si>
    <t>不及格</t>
  </si>
  <si>
    <t>中等</t>
  </si>
  <si>
    <t>高分</t>
  </si>
  <si>
    <t>特優</t>
  </si>
  <si>
    <t>李碧莊</t>
  </si>
  <si>
    <t>王嘉育</t>
  </si>
  <si>
    <t>吳育仁</t>
  </si>
  <si>
    <t>林悅敏</t>
  </si>
  <si>
    <t>黃敏華</t>
  </si>
  <si>
    <t>葉婉青</t>
  </si>
  <si>
    <t>呂姿瀅</t>
  </si>
  <si>
    <t>孫國華</t>
  </si>
  <si>
    <t>學號</t>
  </si>
  <si>
    <t>姓 名</t>
  </si>
  <si>
    <t>成績</t>
  </si>
  <si>
    <t>備註</t>
  </si>
  <si>
    <t>姓名</t>
  </si>
  <si>
    <t>練習：</t>
  </si>
  <si>
    <t>姓    名</t>
  </si>
  <si>
    <t>員工編號</t>
  </si>
  <si>
    <t>=LOOKUP(C9,$A$2:$A$5,$B$2:$B$5)</t>
  </si>
  <si>
    <t>LOOKUP(查表依據,陣列)</t>
  </si>
  <si>
    <t>將原分為兩個向量之內容，組合成單一陣列即可。</t>
  </si>
  <si>
    <t>=LOOKUP(C9,$A$2:$B$5)</t>
  </si>
  <si>
    <t>會在陣列的第一列（或第一欄），搜尋指定的查表依據，然後傳回其最後一列（或欄）的同一個位置上之儲存格內容。</t>
  </si>
  <si>
    <t>所以，同上例之要求，要使用此一類型之LOOKUP()函數，依成績高低，於其備註欄上填入適當之組別文字，C9處之公式將改為：</t>
  </si>
  <si>
    <t xml:space="preserve">LOOKUP(查表依據,查表向量,結果向量) </t>
  </si>
  <si>
    <t>編號</t>
  </si>
  <si>
    <t>書名</t>
  </si>
  <si>
    <t>出版社</t>
  </si>
  <si>
    <t>作者</t>
  </si>
  <si>
    <t>A22567</t>
  </si>
  <si>
    <t>栽培自己</t>
  </si>
  <si>
    <t>方智</t>
  </si>
  <si>
    <t>吳若權</t>
  </si>
  <si>
    <t>A23177</t>
  </si>
  <si>
    <t>改變一生的一句話</t>
  </si>
  <si>
    <t>圓神</t>
  </si>
  <si>
    <t>林清玄</t>
  </si>
  <si>
    <r>
      <t>A</t>
    </r>
    <r>
      <rPr>
        <sz val="12"/>
        <rFont val="新細明體"/>
        <family val="1"/>
      </rPr>
      <t>23451</t>
    </r>
  </si>
  <si>
    <t>早知道早幸福</t>
  </si>
  <si>
    <t>吳淡如</t>
  </si>
  <si>
    <r>
      <t>A</t>
    </r>
    <r>
      <rPr>
        <sz val="12"/>
        <rFont val="新細明體"/>
        <family val="1"/>
      </rPr>
      <t>24670</t>
    </r>
  </si>
  <si>
    <t>巴黎小館秘密情人</t>
  </si>
  <si>
    <t>鄭華娟</t>
  </si>
  <si>
    <t>A67899</t>
  </si>
  <si>
    <t>最後十四堂星期二的課</t>
  </si>
  <si>
    <t>大塊</t>
  </si>
  <si>
    <t>米奇．艾爾</t>
  </si>
  <si>
    <r>
      <t>B</t>
    </r>
    <r>
      <rPr>
        <sz val="12"/>
        <rFont val="新細明體"/>
        <family val="1"/>
      </rPr>
      <t>45660</t>
    </r>
  </si>
  <si>
    <t>美麗境界</t>
  </si>
  <si>
    <t>時報</t>
  </si>
  <si>
    <t>西爾維雅</t>
  </si>
  <si>
    <t>B45665</t>
  </si>
  <si>
    <t>夢中的餅乾屋</t>
  </si>
  <si>
    <t>九歌</t>
  </si>
  <si>
    <t>琦君</t>
  </si>
  <si>
    <t>B56780</t>
  </si>
  <si>
    <t>把話說到心窩裡</t>
  </si>
  <si>
    <t>水雲齋</t>
  </si>
  <si>
    <t>劉墉</t>
  </si>
  <si>
    <r>
      <t>F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8075</t>
    </r>
  </si>
  <si>
    <t>補夢網</t>
  </si>
  <si>
    <t>大地</t>
  </si>
  <si>
    <t>F33487</t>
  </si>
  <si>
    <t>母親的金手錶</t>
  </si>
  <si>
    <t>F34567</t>
  </si>
  <si>
    <t>行者無疆</t>
  </si>
  <si>
    <t>余秋雨</t>
  </si>
  <si>
    <r>
      <t>F</t>
    </r>
    <r>
      <rPr>
        <sz val="12"/>
        <rFont val="新細明體"/>
        <family val="1"/>
      </rPr>
      <t>90982</t>
    </r>
  </si>
  <si>
    <t>口才魅力高手</t>
  </si>
  <si>
    <t>戴晨志</t>
  </si>
  <si>
    <t>請輸入編號:</t>
  </si>
  <si>
    <t>F28075</t>
  </si>
  <si>
    <t>書名</t>
  </si>
  <si>
    <t>=LOOKUP(B2,Sheet1!A2:A13,Sheet1!B2:B13)</t>
  </si>
  <si>
    <t>出版社</t>
  </si>
  <si>
    <t>作者</t>
  </si>
  <si>
    <t>員工上半年考績一覽表</t>
  </si>
  <si>
    <t>工作表現</t>
  </si>
  <si>
    <t>出勤扣分</t>
  </si>
  <si>
    <t>本季考績</t>
  </si>
  <si>
    <t>F201</t>
  </si>
  <si>
    <t>王志明</t>
  </si>
  <si>
    <t>F211</t>
  </si>
  <si>
    <t>黃婉清</t>
  </si>
  <si>
    <t>D236</t>
  </si>
  <si>
    <t>徐天仁</t>
  </si>
  <si>
    <t>D508</t>
  </si>
  <si>
    <t>沈心儀</t>
  </si>
  <si>
    <t>F360</t>
  </si>
  <si>
    <t>蔣政忠</t>
  </si>
  <si>
    <t>C569</t>
  </si>
  <si>
    <t>陳威弘</t>
  </si>
  <si>
    <t>G598</t>
  </si>
  <si>
    <t>白紹威</t>
  </si>
  <si>
    <t>F012</t>
  </si>
  <si>
    <t>涂庭育</t>
  </si>
  <si>
    <t>F362</t>
  </si>
  <si>
    <t>施立得</t>
  </si>
  <si>
    <t>D002</t>
  </si>
  <si>
    <t>白文進</t>
  </si>
  <si>
    <t>C360</t>
  </si>
  <si>
    <t>李幕雲</t>
  </si>
  <si>
    <t>C695</t>
  </si>
  <si>
    <t>吳境飛</t>
  </si>
  <si>
    <t>C450</t>
  </si>
  <si>
    <t>黃佩玲</t>
  </si>
  <si>
    <t>F250</t>
  </si>
  <si>
    <t>李安安</t>
  </si>
  <si>
    <t>F651</t>
  </si>
  <si>
    <t>倪鎮輝</t>
  </si>
  <si>
    <t>C458</t>
  </si>
  <si>
    <t>李建東</t>
  </si>
  <si>
    <t>G152</t>
  </si>
  <si>
    <t>陳育暉</t>
  </si>
  <si>
    <t>G458</t>
  </si>
  <si>
    <t>李萬元</t>
  </si>
  <si>
    <t>G692</t>
  </si>
  <si>
    <t>林嘉宜</t>
  </si>
  <si>
    <t>F263</t>
  </si>
  <si>
    <t>范錫絢</t>
  </si>
  <si>
    <t>員工下半年考績一覽表</t>
  </si>
  <si>
    <t>工作表現</t>
  </si>
  <si>
    <t>出勤扣分</t>
  </si>
  <si>
    <t>本季考績</t>
  </si>
  <si>
    <t>員工年度總考績計算</t>
  </si>
  <si>
    <t>員工編號</t>
  </si>
  <si>
    <t>姓名</t>
  </si>
  <si>
    <t>本年考績</t>
  </si>
  <si>
    <t>等級與獎金</t>
  </si>
  <si>
    <t>=LOOKUP(C3,$F$7:$F$11,$H$7:$H$11)</t>
  </si>
  <si>
    <t>成績</t>
  </si>
  <si>
    <t>等級與獎金</t>
  </si>
  <si>
    <t>~69</t>
  </si>
  <si>
    <t>丁=無</t>
  </si>
  <si>
    <t>~74</t>
  </si>
  <si>
    <t>丙=0.5個月</t>
  </si>
  <si>
    <t>~79</t>
  </si>
  <si>
    <t>乙=1.5個月</t>
  </si>
  <si>
    <t>~89</t>
  </si>
  <si>
    <t>甲=3個月</t>
  </si>
  <si>
    <t>~100</t>
  </si>
  <si>
    <t>優=4個月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</si>
</sst>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%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$&quot;#,##0"/>
    <numFmt numFmtId="183" formatCode="mmm\-yyyy"/>
    <numFmt numFmtId="184" formatCode="aaaa"/>
    <numFmt numFmtId="185" formatCode="0.0"/>
    <numFmt numFmtId="186" formatCode="&quot;$&quot;#,##0.0;[Red]\-&quot;$&quot;#,##0.0"/>
    <numFmt numFmtId="187" formatCode="0.000"/>
  </numFmts>
  <fonts count="47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u val="single"/>
      <sz val="11.4"/>
      <color indexed="12"/>
      <name val="新細明體"/>
      <family val="1"/>
    </font>
    <font>
      <sz val="9"/>
      <name val="細明體"/>
      <family val="3"/>
    </font>
    <font>
      <b/>
      <sz val="12"/>
      <color indexed="9"/>
      <name val="新細明體"/>
      <family val="1"/>
    </font>
    <font>
      <sz val="12"/>
      <name val="標楷體"/>
      <family val="4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61"/>
      <name val="新細明體"/>
      <family val="1"/>
    </font>
    <font>
      <b/>
      <sz val="18"/>
      <color indexed="43"/>
      <name val="標楷體"/>
      <family val="4"/>
    </font>
    <font>
      <b/>
      <sz val="11"/>
      <color indexed="17"/>
      <name val="新細明體"/>
      <family val="1"/>
    </font>
    <font>
      <b/>
      <sz val="14"/>
      <color indexed="43"/>
      <name val="標楷體"/>
      <family val="4"/>
    </font>
    <font>
      <b/>
      <sz val="11"/>
      <name val="新細明體"/>
      <family val="1"/>
    </font>
    <font>
      <b/>
      <sz val="10"/>
      <color indexed="17"/>
      <name val="新細明體"/>
      <family val="1"/>
    </font>
    <font>
      <sz val="11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6" fillId="34" borderId="0" xfId="0" applyFont="1" applyFill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6" fillId="34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7" xfId="0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Alignment="1">
      <alignment/>
    </xf>
    <xf numFmtId="0" fontId="23" fillId="38" borderId="0" xfId="33" applyFont="1" applyFill="1" applyAlignment="1">
      <alignment horizontal="center" vertical="center"/>
      <protection/>
    </xf>
    <xf numFmtId="0" fontId="0" fillId="0" borderId="0" xfId="33">
      <alignment vertical="center"/>
      <protection/>
    </xf>
    <xf numFmtId="0" fontId="0" fillId="0" borderId="0" xfId="33" applyFont="1">
      <alignment vertical="center"/>
      <protection/>
    </xf>
    <xf numFmtId="0" fontId="0" fillId="0" borderId="18" xfId="33" applyBorder="1">
      <alignment vertical="center"/>
      <protection/>
    </xf>
    <xf numFmtId="0" fontId="0" fillId="0" borderId="19" xfId="33" applyBorder="1">
      <alignment vertical="center"/>
      <protection/>
    </xf>
    <xf numFmtId="0" fontId="0" fillId="37" borderId="20" xfId="33" applyFill="1" applyBorder="1">
      <alignment vertical="center"/>
      <protection/>
    </xf>
    <xf numFmtId="0" fontId="0" fillId="0" borderId="0" xfId="33" quotePrefix="1">
      <alignment vertical="center"/>
      <protection/>
    </xf>
    <xf numFmtId="44" fontId="24" fillId="34" borderId="0" xfId="44" applyFont="1" applyFill="1" applyBorder="1" applyAlignment="1">
      <alignment horizontal="center" vertical="center"/>
    </xf>
    <xf numFmtId="44" fontId="24" fillId="34" borderId="11" xfId="44" applyFont="1" applyFill="1" applyBorder="1" applyAlignment="1">
      <alignment horizontal="center" vertical="center"/>
    </xf>
    <xf numFmtId="0" fontId="25" fillId="0" borderId="21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0" fillId="0" borderId="0" xfId="33" applyNumberFormat="1" applyAlignment="1">
      <alignment horizontal="center" vertical="center"/>
      <protection/>
    </xf>
    <xf numFmtId="14" fontId="0" fillId="0" borderId="0" xfId="33" applyNumberFormat="1" applyAlignment="1">
      <alignment horizontal="center" vertical="center"/>
      <protection/>
    </xf>
    <xf numFmtId="0" fontId="26" fillId="34" borderId="11" xfId="33" applyFont="1" applyFill="1" applyBorder="1" applyAlignment="1">
      <alignment horizontal="center" vertical="center"/>
      <protection/>
    </xf>
    <xf numFmtId="0" fontId="27" fillId="0" borderId="0" xfId="33" applyFont="1" applyAlignment="1">
      <alignment horizontal="center" vertical="center"/>
      <protection/>
    </xf>
    <xf numFmtId="0" fontId="0" fillId="38" borderId="0" xfId="33" applyFill="1">
      <alignment vertical="center"/>
      <protection/>
    </xf>
    <xf numFmtId="0" fontId="28" fillId="37" borderId="22" xfId="33" applyFont="1" applyFill="1" applyBorder="1" applyAlignment="1">
      <alignment horizontal="center" vertical="center"/>
      <protection/>
    </xf>
    <xf numFmtId="0" fontId="28" fillId="37" borderId="23" xfId="33" applyFont="1" applyFill="1" applyBorder="1" applyAlignment="1">
      <alignment horizontal="center" vertical="center"/>
      <protection/>
    </xf>
    <xf numFmtId="0" fontId="28" fillId="37" borderId="23" xfId="33" applyFont="1" applyFill="1" applyBorder="1">
      <alignment vertical="center"/>
      <protection/>
    </xf>
    <xf numFmtId="0" fontId="29" fillId="39" borderId="24" xfId="33" applyFont="1" applyFill="1" applyBorder="1">
      <alignment vertical="center"/>
      <protection/>
    </xf>
    <xf numFmtId="0" fontId="29" fillId="40" borderId="25" xfId="33" applyFont="1" applyFill="1" applyBorder="1">
      <alignment vertical="center"/>
      <protection/>
    </xf>
    <xf numFmtId="0" fontId="29" fillId="41" borderId="25" xfId="33" applyFont="1" applyFill="1" applyBorder="1" applyAlignment="1">
      <alignment horizontal="left" vertical="center" indent="1"/>
      <protection/>
    </xf>
    <xf numFmtId="0" fontId="29" fillId="39" borderId="26" xfId="33" applyFont="1" applyFill="1" applyBorder="1">
      <alignment vertical="center"/>
      <protection/>
    </xf>
    <xf numFmtId="0" fontId="29" fillId="40" borderId="27" xfId="33" applyFont="1" applyFill="1" applyBorder="1">
      <alignment vertical="center"/>
      <protection/>
    </xf>
    <xf numFmtId="0" fontId="29" fillId="41" borderId="27" xfId="33" applyFont="1" applyFill="1" applyBorder="1" applyAlignment="1">
      <alignment horizontal="left" vertical="center" inden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貨幣 2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5">
      <selection activeCell="G29" sqref="G29"/>
    </sheetView>
  </sheetViews>
  <sheetFormatPr defaultColWidth="9.00390625" defaultRowHeight="16.5"/>
  <cols>
    <col min="1" max="3" width="7.50390625" style="0" customWidth="1"/>
  </cols>
  <sheetData>
    <row r="1" spans="1:2" ht="16.5">
      <c r="A1" s="7" t="s">
        <v>2</v>
      </c>
      <c r="B1" s="7" t="s">
        <v>3</v>
      </c>
    </row>
    <row r="2" spans="1:2" ht="16.5">
      <c r="A2" s="8">
        <v>0</v>
      </c>
      <c r="B2" s="8" t="s">
        <v>4</v>
      </c>
    </row>
    <row r="3" spans="1:2" ht="16.5">
      <c r="A3" s="8">
        <v>60</v>
      </c>
      <c r="B3" s="8" t="s">
        <v>5</v>
      </c>
    </row>
    <row r="4" spans="1:2" ht="16.5">
      <c r="A4" s="8">
        <v>75</v>
      </c>
      <c r="B4" s="8" t="s">
        <v>6</v>
      </c>
    </row>
    <row r="5" spans="1:2" ht="17.25" thickBot="1">
      <c r="A5" s="3">
        <v>85</v>
      </c>
      <c r="B5" s="3" t="s">
        <v>7</v>
      </c>
    </row>
    <row r="7" ht="17.25" thickBot="1"/>
    <row r="8" spans="1:4" ht="17.25" thickBot="1">
      <c r="A8" s="1" t="s">
        <v>16</v>
      </c>
      <c r="B8" s="2" t="s">
        <v>22</v>
      </c>
      <c r="C8" s="2" t="s">
        <v>18</v>
      </c>
      <c r="D8" s="2" t="s">
        <v>19</v>
      </c>
    </row>
    <row r="9" spans="1:9" ht="17.25" thickTop="1">
      <c r="A9">
        <v>89001</v>
      </c>
      <c r="B9" s="5" t="s">
        <v>8</v>
      </c>
      <c r="C9" s="5">
        <v>78</v>
      </c>
      <c r="D9" s="5" t="str">
        <f>LOOKUP(C9,$A$2:$B$5)</f>
        <v>高分</v>
      </c>
      <c r="F9" s="9" t="s">
        <v>16</v>
      </c>
      <c r="G9" s="10">
        <v>89007</v>
      </c>
      <c r="I9" s="15" t="s">
        <v>27</v>
      </c>
    </row>
    <row r="10" spans="1:7" ht="16.5">
      <c r="A10">
        <v>89002</v>
      </c>
      <c r="B10" s="5" t="s">
        <v>1</v>
      </c>
      <c r="C10" s="5">
        <v>85</v>
      </c>
      <c r="D10" s="5" t="str">
        <f aca="true" t="shared" si="0" ref="D10:D17">LOOKUP(C10,$A$2:$B$5)</f>
        <v>特優</v>
      </c>
      <c r="F10" s="11" t="s">
        <v>20</v>
      </c>
      <c r="G10" s="4" t="str">
        <f>LOOKUP(G9,A9:B17)</f>
        <v>葉婉青</v>
      </c>
    </row>
    <row r="11" spans="1:7" ht="16.5">
      <c r="A11">
        <v>89003</v>
      </c>
      <c r="B11" s="5" t="s">
        <v>9</v>
      </c>
      <c r="C11" s="5">
        <v>60</v>
      </c>
      <c r="D11" s="5" t="str">
        <f t="shared" si="0"/>
        <v>中等</v>
      </c>
      <c r="F11" s="11" t="s">
        <v>18</v>
      </c>
      <c r="G11" s="4">
        <f>LOOKUP(G9,A9:C17)</f>
        <v>48</v>
      </c>
    </row>
    <row r="12" spans="1:7" ht="17.25" thickBot="1">
      <c r="A12">
        <v>89004</v>
      </c>
      <c r="B12" s="5" t="s">
        <v>10</v>
      </c>
      <c r="C12" s="5">
        <v>82</v>
      </c>
      <c r="D12" s="5" t="str">
        <f t="shared" si="0"/>
        <v>高分</v>
      </c>
      <c r="F12" s="12" t="s">
        <v>19</v>
      </c>
      <c r="G12" s="13" t="str">
        <f>LOOKUP(G9,A9:D17)</f>
        <v>不及格</v>
      </c>
    </row>
    <row r="13" spans="1:4" ht="17.25" thickTop="1">
      <c r="A13">
        <v>89005</v>
      </c>
      <c r="B13" s="5" t="s">
        <v>11</v>
      </c>
      <c r="C13" s="5">
        <v>79</v>
      </c>
      <c r="D13" s="5" t="str">
        <f t="shared" si="0"/>
        <v>高分</v>
      </c>
    </row>
    <row r="14" spans="1:6" ht="17.25" thickBot="1">
      <c r="A14">
        <v>89006</v>
      </c>
      <c r="B14" s="5" t="s">
        <v>12</v>
      </c>
      <c r="C14" s="5">
        <v>91</v>
      </c>
      <c r="D14" s="5" t="str">
        <f t="shared" si="0"/>
        <v>特優</v>
      </c>
      <c r="F14" s="14" t="s">
        <v>21</v>
      </c>
    </row>
    <row r="15" spans="1:7" ht="17.25" thickTop="1">
      <c r="A15">
        <v>89007</v>
      </c>
      <c r="B15" s="5" t="s">
        <v>13</v>
      </c>
      <c r="C15" s="5">
        <v>48</v>
      </c>
      <c r="D15" s="5" t="str">
        <f t="shared" si="0"/>
        <v>不及格</v>
      </c>
      <c r="F15" s="9" t="s">
        <v>16</v>
      </c>
      <c r="G15" s="10">
        <v>89007</v>
      </c>
    </row>
    <row r="16" spans="1:7" ht="16.5">
      <c r="A16">
        <v>89008</v>
      </c>
      <c r="B16" s="5" t="s">
        <v>14</v>
      </c>
      <c r="C16" s="5">
        <v>92</v>
      </c>
      <c r="D16" s="5" t="str">
        <f t="shared" si="0"/>
        <v>特優</v>
      </c>
      <c r="F16" s="11" t="s">
        <v>20</v>
      </c>
      <c r="G16" s="4"/>
    </row>
    <row r="17" spans="1:7" ht="17.25" thickBot="1">
      <c r="A17" s="6">
        <v>89009</v>
      </c>
      <c r="B17" s="6" t="s">
        <v>15</v>
      </c>
      <c r="C17" s="6">
        <v>86</v>
      </c>
      <c r="D17" s="6" t="str">
        <f t="shared" si="0"/>
        <v>特優</v>
      </c>
      <c r="F17" s="11" t="s">
        <v>18</v>
      </c>
      <c r="G17" s="4"/>
    </row>
    <row r="18" spans="6:7" ht="17.25" thickBot="1">
      <c r="F18" s="12" t="s">
        <v>19</v>
      </c>
      <c r="G18" s="13"/>
    </row>
    <row r="19" ht="17.25" thickTop="1"/>
    <row r="22" ht="16.5">
      <c r="A22" s="17" t="s">
        <v>25</v>
      </c>
    </row>
    <row r="23" ht="16.5">
      <c r="A23" s="17" t="s">
        <v>28</v>
      </c>
    </row>
    <row r="24" ht="16.5">
      <c r="A24" s="17" t="s">
        <v>29</v>
      </c>
    </row>
    <row r="25" spans="1:2" ht="16.5">
      <c r="A25" s="15" t="s">
        <v>27</v>
      </c>
      <c r="B25" s="16"/>
    </row>
    <row r="26" ht="16.5">
      <c r="A26" s="17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31" sqref="G31"/>
    </sheetView>
  </sheetViews>
  <sheetFormatPr defaultColWidth="9.00390625" defaultRowHeight="16.5"/>
  <cols>
    <col min="1" max="3" width="7.50390625" style="18" customWidth="1"/>
    <col min="4" max="16384" width="9.00390625" style="18" customWidth="1"/>
  </cols>
  <sheetData>
    <row r="1" spans="1:2" ht="16.5">
      <c r="A1" s="7" t="s">
        <v>2</v>
      </c>
      <c r="B1" s="7" t="s">
        <v>3</v>
      </c>
    </row>
    <row r="2" spans="1:2" ht="16.5">
      <c r="A2" s="8">
        <v>0</v>
      </c>
      <c r="B2" s="8" t="s">
        <v>4</v>
      </c>
    </row>
    <row r="3" spans="1:2" ht="16.5">
      <c r="A3" s="8">
        <v>60</v>
      </c>
      <c r="B3" s="8" t="s">
        <v>5</v>
      </c>
    </row>
    <row r="4" spans="1:2" ht="16.5">
      <c r="A4" s="8">
        <v>75</v>
      </c>
      <c r="B4" s="8" t="s">
        <v>6</v>
      </c>
    </row>
    <row r="5" spans="1:2" ht="17.25" thickBot="1">
      <c r="A5" s="3">
        <v>85</v>
      </c>
      <c r="B5" s="3" t="s">
        <v>7</v>
      </c>
    </row>
    <row r="7" ht="17.25" thickBot="1"/>
    <row r="8" spans="1:4" ht="17.25" thickBot="1">
      <c r="A8" s="1" t="s">
        <v>16</v>
      </c>
      <c r="B8" s="2" t="s">
        <v>17</v>
      </c>
      <c r="C8" s="2" t="s">
        <v>18</v>
      </c>
      <c r="D8" s="2" t="s">
        <v>19</v>
      </c>
    </row>
    <row r="9" spans="1:9" ht="17.25" thickTop="1">
      <c r="A9" s="32">
        <v>89001</v>
      </c>
      <c r="B9" s="31" t="s">
        <v>8</v>
      </c>
      <c r="C9" s="26">
        <v>78</v>
      </c>
      <c r="D9" s="29" t="str">
        <f>LOOKUP(C9,$A$2:$A$5,$B$2:$B$5)</f>
        <v>高分</v>
      </c>
      <c r="F9" s="9" t="s">
        <v>16</v>
      </c>
      <c r="G9" s="10">
        <v>89002</v>
      </c>
      <c r="I9" s="19" t="s">
        <v>24</v>
      </c>
    </row>
    <row r="10" spans="1:9" ht="16.5">
      <c r="A10" s="32">
        <v>89002</v>
      </c>
      <c r="B10" s="31" t="s">
        <v>1</v>
      </c>
      <c r="C10" s="26">
        <v>85</v>
      </c>
      <c r="D10" s="29" t="str">
        <f aca="true" t="shared" si="0" ref="D10:D17">LOOKUP(C10,$A$2:$A$5,$B$2:$B$5)</f>
        <v>特優</v>
      </c>
      <c r="F10" s="11" t="s">
        <v>20</v>
      </c>
      <c r="G10" s="24" t="str">
        <f>LOOKUP(G9,A9:A17,B9:B17)</f>
        <v>林淑芬</v>
      </c>
      <c r="I10" s="19"/>
    </row>
    <row r="11" spans="1:9" ht="16.5">
      <c r="A11" s="32">
        <v>89003</v>
      </c>
      <c r="B11" s="31" t="s">
        <v>9</v>
      </c>
      <c r="C11" s="26">
        <v>60</v>
      </c>
      <c r="D11" s="29" t="str">
        <f t="shared" si="0"/>
        <v>中等</v>
      </c>
      <c r="F11" s="11" t="s">
        <v>18</v>
      </c>
      <c r="G11" s="25">
        <f>LOOKUP(G9,A9:A17,C9:C17)</f>
        <v>85</v>
      </c>
      <c r="I11" s="19" t="s">
        <v>30</v>
      </c>
    </row>
    <row r="12" spans="1:7" ht="17.25" thickBot="1">
      <c r="A12" s="32">
        <v>89004</v>
      </c>
      <c r="B12" s="31" t="s">
        <v>10</v>
      </c>
      <c r="C12" s="26">
        <v>82</v>
      </c>
      <c r="D12" s="29" t="str">
        <f t="shared" si="0"/>
        <v>高分</v>
      </c>
      <c r="F12" s="12" t="s">
        <v>19</v>
      </c>
      <c r="G12" s="28" t="str">
        <f>LOOKUP(G9,A9:A17,D9:D17)</f>
        <v>特優</v>
      </c>
    </row>
    <row r="13" spans="1:9" ht="17.25" thickTop="1">
      <c r="A13" s="32">
        <v>89005</v>
      </c>
      <c r="B13" s="31" t="s">
        <v>11</v>
      </c>
      <c r="C13" s="26">
        <v>79</v>
      </c>
      <c r="D13" s="29" t="str">
        <f t="shared" si="0"/>
        <v>高分</v>
      </c>
      <c r="I13" s="19"/>
    </row>
    <row r="14" spans="1:9" ht="16.5">
      <c r="A14" s="32">
        <v>89006</v>
      </c>
      <c r="B14" s="31" t="s">
        <v>12</v>
      </c>
      <c r="C14" s="26">
        <v>91</v>
      </c>
      <c r="D14" s="29" t="str">
        <f t="shared" si="0"/>
        <v>特優</v>
      </c>
      <c r="I14" s="19"/>
    </row>
    <row r="15" spans="1:9" ht="17.25" thickBot="1">
      <c r="A15" s="32">
        <v>89007</v>
      </c>
      <c r="B15" s="31" t="s">
        <v>13</v>
      </c>
      <c r="C15" s="26">
        <v>48</v>
      </c>
      <c r="D15" s="29" t="str">
        <f t="shared" si="0"/>
        <v>不及格</v>
      </c>
      <c r="F15" s="22" t="s">
        <v>21</v>
      </c>
      <c r="I15" s="19"/>
    </row>
    <row r="16" spans="1:9" ht="17.25" thickTop="1">
      <c r="A16" s="32">
        <v>89008</v>
      </c>
      <c r="B16" s="31" t="s">
        <v>14</v>
      </c>
      <c r="C16" s="26">
        <v>92</v>
      </c>
      <c r="D16" s="29" t="str">
        <f t="shared" si="0"/>
        <v>特優</v>
      </c>
      <c r="F16" s="9" t="s">
        <v>16</v>
      </c>
      <c r="G16" s="10">
        <v>89004</v>
      </c>
      <c r="I16" s="19"/>
    </row>
    <row r="17" spans="1:9" ht="17.25" thickBot="1">
      <c r="A17" s="6">
        <v>89009</v>
      </c>
      <c r="B17" s="23" t="s">
        <v>15</v>
      </c>
      <c r="C17" s="27">
        <v>86</v>
      </c>
      <c r="D17" s="30" t="str">
        <f t="shared" si="0"/>
        <v>特優</v>
      </c>
      <c r="F17" s="11" t="s">
        <v>20</v>
      </c>
      <c r="G17" s="20"/>
      <c r="I17" s="19"/>
    </row>
    <row r="18" spans="6:9" ht="16.5">
      <c r="F18" s="11" t="s">
        <v>18</v>
      </c>
      <c r="G18" s="20"/>
      <c r="I18" s="19"/>
    </row>
    <row r="19" spans="6:7" ht="17.25" thickBot="1">
      <c r="F19" s="12" t="s">
        <v>19</v>
      </c>
      <c r="G19" s="21"/>
    </row>
    <row r="20" ht="17.2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3" sqref="D3"/>
    </sheetView>
  </sheetViews>
  <sheetFormatPr defaultColWidth="9.00390625" defaultRowHeight="16.5"/>
  <cols>
    <col min="1" max="1" width="9.00390625" style="34" customWidth="1"/>
    <col min="2" max="2" width="25.875" style="34" customWidth="1"/>
    <col min="3" max="3" width="11.75390625" style="34" customWidth="1"/>
    <col min="4" max="4" width="15.50390625" style="34" customWidth="1"/>
    <col min="5" max="16384" width="9.00390625" style="34" customWidth="1"/>
  </cols>
  <sheetData>
    <row r="1" spans="1:4" ht="16.5">
      <c r="A1" s="33" t="s">
        <v>31</v>
      </c>
      <c r="B1" s="33" t="s">
        <v>32</v>
      </c>
      <c r="C1" s="33" t="s">
        <v>33</v>
      </c>
      <c r="D1" s="33" t="s">
        <v>34</v>
      </c>
    </row>
    <row r="2" spans="1:4" ht="16.5">
      <c r="A2" s="35" t="s">
        <v>35</v>
      </c>
      <c r="B2" s="35" t="s">
        <v>36</v>
      </c>
      <c r="C2" s="35" t="s">
        <v>37</v>
      </c>
      <c r="D2" s="35" t="s">
        <v>38</v>
      </c>
    </row>
    <row r="3" spans="1:4" ht="16.5">
      <c r="A3" s="35" t="s">
        <v>39</v>
      </c>
      <c r="B3" s="35" t="s">
        <v>40</v>
      </c>
      <c r="C3" s="35" t="s">
        <v>41</v>
      </c>
      <c r="D3" s="35" t="s">
        <v>42</v>
      </c>
    </row>
    <row r="4" spans="1:4" ht="16.5">
      <c r="A4" s="35" t="s">
        <v>43</v>
      </c>
      <c r="B4" s="35" t="s">
        <v>44</v>
      </c>
      <c r="C4" s="35" t="s">
        <v>37</v>
      </c>
      <c r="D4" s="35" t="s">
        <v>45</v>
      </c>
    </row>
    <row r="5" spans="1:4" ht="16.5">
      <c r="A5" s="35" t="s">
        <v>46</v>
      </c>
      <c r="B5" s="35" t="s">
        <v>47</v>
      </c>
      <c r="C5" s="35" t="s">
        <v>41</v>
      </c>
      <c r="D5" s="35" t="s">
        <v>48</v>
      </c>
    </row>
    <row r="6" spans="1:4" ht="16.5">
      <c r="A6" s="35" t="s">
        <v>49</v>
      </c>
      <c r="B6" s="35" t="s">
        <v>50</v>
      </c>
      <c r="C6" s="35" t="s">
        <v>51</v>
      </c>
      <c r="D6" s="35" t="s">
        <v>52</v>
      </c>
    </row>
    <row r="7" spans="1:4" ht="16.5">
      <c r="A7" s="35" t="s">
        <v>53</v>
      </c>
      <c r="B7" s="35" t="s">
        <v>54</v>
      </c>
      <c r="C7" s="35" t="s">
        <v>55</v>
      </c>
      <c r="D7" s="35" t="s">
        <v>56</v>
      </c>
    </row>
    <row r="8" spans="1:4" ht="16.5">
      <c r="A8" s="35" t="s">
        <v>57</v>
      </c>
      <c r="B8" s="35" t="s">
        <v>58</v>
      </c>
      <c r="C8" s="35" t="s">
        <v>59</v>
      </c>
      <c r="D8" s="35" t="s">
        <v>60</v>
      </c>
    </row>
    <row r="9" spans="1:4" ht="16.5">
      <c r="A9" s="35" t="s">
        <v>61</v>
      </c>
      <c r="B9" s="35" t="s">
        <v>62</v>
      </c>
      <c r="C9" s="35" t="s">
        <v>63</v>
      </c>
      <c r="D9" s="35" t="s">
        <v>64</v>
      </c>
    </row>
    <row r="10" spans="1:4" ht="16.5">
      <c r="A10" s="35" t="s">
        <v>65</v>
      </c>
      <c r="B10" s="35" t="s">
        <v>66</v>
      </c>
      <c r="C10" s="35" t="s">
        <v>67</v>
      </c>
      <c r="D10" s="35" t="s">
        <v>64</v>
      </c>
    </row>
    <row r="11" spans="1:4" ht="16.5">
      <c r="A11" s="35" t="s">
        <v>68</v>
      </c>
      <c r="B11" s="35" t="s">
        <v>69</v>
      </c>
      <c r="C11" s="35" t="s">
        <v>59</v>
      </c>
      <c r="D11" s="35" t="s">
        <v>60</v>
      </c>
    </row>
    <row r="12" spans="1:4" ht="16.5">
      <c r="A12" s="35" t="s">
        <v>70</v>
      </c>
      <c r="B12" s="35" t="s">
        <v>71</v>
      </c>
      <c r="C12" s="35" t="s">
        <v>55</v>
      </c>
      <c r="D12" s="35" t="s">
        <v>72</v>
      </c>
    </row>
    <row r="13" spans="1:4" ht="16.5">
      <c r="A13" s="35" t="s">
        <v>73</v>
      </c>
      <c r="B13" s="35" t="s">
        <v>74</v>
      </c>
      <c r="C13" s="35" t="s">
        <v>55</v>
      </c>
      <c r="D13" s="35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3" sqref="D3"/>
    </sheetView>
  </sheetViews>
  <sheetFormatPr defaultColWidth="9.00390625" defaultRowHeight="16.5"/>
  <cols>
    <col min="1" max="1" width="13.50390625" style="34" bestFit="1" customWidth="1"/>
    <col min="2" max="2" width="10.00390625" style="34" customWidth="1"/>
    <col min="3" max="16384" width="9.00390625" style="34" customWidth="1"/>
  </cols>
  <sheetData>
    <row r="1" ht="17.25" thickBot="1">
      <c r="B1" s="36"/>
    </row>
    <row r="2" spans="1:2" ht="17.25" thickBot="1">
      <c r="A2" s="37" t="s">
        <v>76</v>
      </c>
      <c r="B2" s="38" t="s">
        <v>77</v>
      </c>
    </row>
    <row r="4" spans="1:3" ht="16.5">
      <c r="A4" s="34" t="s">
        <v>78</v>
      </c>
      <c r="B4" s="34" t="str">
        <f>LOOKUP(B2,books!A2:A13,books!B2:B13)</f>
        <v>補夢網</v>
      </c>
      <c r="C4" s="39" t="s">
        <v>79</v>
      </c>
    </row>
    <row r="5" spans="1:2" ht="16.5">
      <c r="A5" s="34" t="s">
        <v>80</v>
      </c>
      <c r="B5" s="34" t="str">
        <f>LOOKUP(B2,books!A2:A13,books!C2:C13)</f>
        <v>大地</v>
      </c>
    </row>
    <row r="6" spans="1:2" ht="16.5">
      <c r="A6" s="34" t="s">
        <v>81</v>
      </c>
      <c r="B6" s="34" t="str">
        <f>LOOKUP(B2,books!A2:A13,books!D2:D13)</f>
        <v>劉墉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E37"/>
  <sheetViews>
    <sheetView zoomScalePageLayoutView="0" workbookViewId="0" topLeftCell="A1">
      <pane ySplit="3" topLeftCell="A4" activePane="bottomLeft" state="frozen"/>
      <selection pane="topLeft" activeCell="E4" sqref="E4"/>
      <selection pane="bottomLeft" activeCell="H21" sqref="H21"/>
    </sheetView>
  </sheetViews>
  <sheetFormatPr defaultColWidth="9.00390625" defaultRowHeight="16.5"/>
  <cols>
    <col min="1" max="1" width="10.25390625" style="43" bestFit="1" customWidth="1"/>
    <col min="2" max="2" width="8.25390625" style="43" customWidth="1"/>
    <col min="3" max="5" width="10.25390625" style="43" bestFit="1" customWidth="1"/>
    <col min="6" max="16384" width="9.00390625" style="34" customWidth="1"/>
  </cols>
  <sheetData>
    <row r="1" spans="1:5" ht="15.75" customHeight="1">
      <c r="A1" s="40" t="s">
        <v>82</v>
      </c>
      <c r="B1" s="40"/>
      <c r="C1" s="40"/>
      <c r="D1" s="40"/>
      <c r="E1" s="40"/>
    </row>
    <row r="2" spans="1:5" ht="15.75" customHeight="1" thickBot="1">
      <c r="A2" s="41"/>
      <c r="B2" s="41"/>
      <c r="C2" s="41"/>
      <c r="D2" s="41"/>
      <c r="E2" s="41"/>
    </row>
    <row r="3" spans="1:5" ht="16.5">
      <c r="A3" s="42" t="s">
        <v>23</v>
      </c>
      <c r="B3" s="42" t="s">
        <v>0</v>
      </c>
      <c r="C3" s="42" t="s">
        <v>83</v>
      </c>
      <c r="D3" s="42" t="s">
        <v>84</v>
      </c>
      <c r="E3" s="42" t="s">
        <v>85</v>
      </c>
    </row>
    <row r="4" spans="1:5" ht="16.5">
      <c r="A4" s="34" t="s">
        <v>86</v>
      </c>
      <c r="B4" s="34" t="s">
        <v>87</v>
      </c>
      <c r="C4" s="43">
        <v>88</v>
      </c>
      <c r="D4" s="43">
        <v>0</v>
      </c>
      <c r="E4" s="44">
        <f>C4-D4</f>
        <v>88</v>
      </c>
    </row>
    <row r="5" spans="1:5" ht="16.5">
      <c r="A5" s="34" t="s">
        <v>88</v>
      </c>
      <c r="B5" s="34" t="s">
        <v>89</v>
      </c>
      <c r="C5" s="43">
        <v>70</v>
      </c>
      <c r="D5" s="43">
        <v>2</v>
      </c>
      <c r="E5" s="44">
        <f aca="true" t="shared" si="0" ref="E5:E23">C5-D5</f>
        <v>68</v>
      </c>
    </row>
    <row r="6" spans="1:5" ht="16.5">
      <c r="A6" s="34" t="s">
        <v>90</v>
      </c>
      <c r="B6" s="34" t="s">
        <v>91</v>
      </c>
      <c r="C6" s="43">
        <v>71</v>
      </c>
      <c r="D6" s="43">
        <v>0</v>
      </c>
      <c r="E6" s="44">
        <f t="shared" si="0"/>
        <v>71</v>
      </c>
    </row>
    <row r="7" spans="1:5" ht="16.5">
      <c r="A7" s="34" t="s">
        <v>92</v>
      </c>
      <c r="B7" s="34" t="s">
        <v>93</v>
      </c>
      <c r="C7" s="43">
        <v>89</v>
      </c>
      <c r="D7" s="43">
        <v>0</v>
      </c>
      <c r="E7" s="44">
        <f t="shared" si="0"/>
        <v>89</v>
      </c>
    </row>
    <row r="8" spans="1:5" ht="16.5">
      <c r="A8" s="34" t="s">
        <v>94</v>
      </c>
      <c r="B8" s="34" t="s">
        <v>95</v>
      </c>
      <c r="C8" s="43">
        <v>91</v>
      </c>
      <c r="D8" s="43">
        <v>0</v>
      </c>
      <c r="E8" s="44">
        <f t="shared" si="0"/>
        <v>91</v>
      </c>
    </row>
    <row r="9" spans="1:5" ht="16.5">
      <c r="A9" s="34" t="s">
        <v>96</v>
      </c>
      <c r="B9" s="34" t="s">
        <v>97</v>
      </c>
      <c r="C9" s="43">
        <v>77</v>
      </c>
      <c r="D9" s="43">
        <v>1</v>
      </c>
      <c r="E9" s="44">
        <f t="shared" si="0"/>
        <v>76</v>
      </c>
    </row>
    <row r="10" spans="1:5" ht="16.5">
      <c r="A10" s="34" t="s">
        <v>98</v>
      </c>
      <c r="B10" s="34" t="s">
        <v>99</v>
      </c>
      <c r="C10" s="43">
        <v>78</v>
      </c>
      <c r="D10" s="43">
        <v>1</v>
      </c>
      <c r="E10" s="44">
        <f t="shared" si="0"/>
        <v>77</v>
      </c>
    </row>
    <row r="11" spans="1:5" ht="16.5">
      <c r="A11" s="34" t="s">
        <v>100</v>
      </c>
      <c r="B11" s="34" t="s">
        <v>101</v>
      </c>
      <c r="C11" s="43">
        <v>85</v>
      </c>
      <c r="D11" s="43">
        <v>0</v>
      </c>
      <c r="E11" s="44">
        <f t="shared" si="0"/>
        <v>85</v>
      </c>
    </row>
    <row r="12" spans="1:5" ht="16.5">
      <c r="A12" s="34" t="s">
        <v>102</v>
      </c>
      <c r="B12" s="34" t="s">
        <v>103</v>
      </c>
      <c r="C12" s="43">
        <v>89</v>
      </c>
      <c r="D12" s="43">
        <v>3</v>
      </c>
      <c r="E12" s="44">
        <f t="shared" si="0"/>
        <v>86</v>
      </c>
    </row>
    <row r="13" spans="1:5" ht="16.5">
      <c r="A13" s="34" t="s">
        <v>104</v>
      </c>
      <c r="B13" s="34" t="s">
        <v>105</v>
      </c>
      <c r="C13" s="43">
        <v>90</v>
      </c>
      <c r="D13" s="43">
        <v>0</v>
      </c>
      <c r="E13" s="44">
        <f t="shared" si="0"/>
        <v>90</v>
      </c>
    </row>
    <row r="14" spans="1:5" ht="16.5">
      <c r="A14" s="34" t="s">
        <v>106</v>
      </c>
      <c r="B14" s="34" t="s">
        <v>107</v>
      </c>
      <c r="C14" s="43">
        <v>82</v>
      </c>
      <c r="D14" s="43">
        <v>0</v>
      </c>
      <c r="E14" s="44">
        <f t="shared" si="0"/>
        <v>82</v>
      </c>
    </row>
    <row r="15" spans="1:5" ht="16.5">
      <c r="A15" s="34" t="s">
        <v>108</v>
      </c>
      <c r="B15" s="34" t="s">
        <v>109</v>
      </c>
      <c r="C15" s="43">
        <v>90</v>
      </c>
      <c r="D15" s="43">
        <v>0</v>
      </c>
      <c r="E15" s="44">
        <f t="shared" si="0"/>
        <v>90</v>
      </c>
    </row>
    <row r="16" spans="1:5" ht="16.5">
      <c r="A16" s="34" t="s">
        <v>110</v>
      </c>
      <c r="B16" s="34" t="s">
        <v>111</v>
      </c>
      <c r="C16" s="43">
        <v>87</v>
      </c>
      <c r="D16" s="43">
        <v>0</v>
      </c>
      <c r="E16" s="44">
        <f t="shared" si="0"/>
        <v>87</v>
      </c>
    </row>
    <row r="17" spans="1:5" ht="16.5">
      <c r="A17" s="34" t="s">
        <v>112</v>
      </c>
      <c r="B17" s="34" t="s">
        <v>113</v>
      </c>
      <c r="C17" s="43">
        <v>76</v>
      </c>
      <c r="D17" s="43">
        <v>0</v>
      </c>
      <c r="E17" s="44">
        <f t="shared" si="0"/>
        <v>76</v>
      </c>
    </row>
    <row r="18" spans="1:5" ht="16.5">
      <c r="A18" s="34" t="s">
        <v>114</v>
      </c>
      <c r="B18" s="34" t="s">
        <v>115</v>
      </c>
      <c r="C18" s="43">
        <v>63</v>
      </c>
      <c r="D18" s="43">
        <v>2</v>
      </c>
      <c r="E18" s="44">
        <f t="shared" si="0"/>
        <v>61</v>
      </c>
    </row>
    <row r="19" spans="1:5" ht="16.5">
      <c r="A19" s="34" t="s">
        <v>116</v>
      </c>
      <c r="B19" s="34" t="s">
        <v>117</v>
      </c>
      <c r="C19" s="43">
        <v>88</v>
      </c>
      <c r="D19" s="43">
        <v>0</v>
      </c>
      <c r="E19" s="44">
        <f t="shared" si="0"/>
        <v>88</v>
      </c>
    </row>
    <row r="20" spans="1:5" ht="16.5">
      <c r="A20" s="34" t="s">
        <v>118</v>
      </c>
      <c r="B20" s="34" t="s">
        <v>119</v>
      </c>
      <c r="C20" s="43">
        <v>81</v>
      </c>
      <c r="D20" s="43">
        <v>0</v>
      </c>
      <c r="E20" s="44">
        <f t="shared" si="0"/>
        <v>81</v>
      </c>
    </row>
    <row r="21" spans="1:5" ht="16.5">
      <c r="A21" s="34" t="s">
        <v>120</v>
      </c>
      <c r="B21" s="34" t="s">
        <v>121</v>
      </c>
      <c r="C21" s="43">
        <v>89</v>
      </c>
      <c r="D21" s="43">
        <v>0</v>
      </c>
      <c r="E21" s="44">
        <f t="shared" si="0"/>
        <v>89</v>
      </c>
    </row>
    <row r="22" spans="1:5" ht="16.5">
      <c r="A22" s="34" t="s">
        <v>122</v>
      </c>
      <c r="B22" s="34" t="s">
        <v>123</v>
      </c>
      <c r="C22" s="43">
        <v>70</v>
      </c>
      <c r="D22" s="43">
        <v>6.5</v>
      </c>
      <c r="E22" s="44">
        <f t="shared" si="0"/>
        <v>63.5</v>
      </c>
    </row>
    <row r="23" spans="1:5" ht="16.5">
      <c r="A23" s="34" t="s">
        <v>124</v>
      </c>
      <c r="B23" s="34" t="s">
        <v>125</v>
      </c>
      <c r="C23" s="43">
        <v>65</v>
      </c>
      <c r="D23" s="43">
        <v>0.5</v>
      </c>
      <c r="E23" s="44">
        <f t="shared" si="0"/>
        <v>64.5</v>
      </c>
    </row>
    <row r="24" spans="1:5" ht="16.5">
      <c r="A24" s="34"/>
      <c r="B24" s="34"/>
      <c r="E24" s="45"/>
    </row>
    <row r="25" spans="1:2" ht="16.5">
      <c r="A25" s="34"/>
      <c r="B25" s="34"/>
    </row>
    <row r="26" spans="1:2" ht="16.5">
      <c r="A26" s="34"/>
      <c r="B26" s="34"/>
    </row>
    <row r="27" spans="1:2" ht="16.5">
      <c r="A27" s="34"/>
      <c r="B27" s="34"/>
    </row>
    <row r="28" spans="1:2" ht="16.5">
      <c r="A28" s="34"/>
      <c r="B28" s="34"/>
    </row>
    <row r="29" spans="1:2" ht="16.5">
      <c r="A29" s="34"/>
      <c r="B29" s="34"/>
    </row>
    <row r="30" spans="1:2" ht="16.5">
      <c r="A30" s="34"/>
      <c r="B30" s="34"/>
    </row>
    <row r="31" spans="1:2" ht="16.5">
      <c r="A31" s="34"/>
      <c r="B31" s="34"/>
    </row>
    <row r="32" ht="16.5">
      <c r="B32" s="34"/>
    </row>
    <row r="33" ht="16.5">
      <c r="B33" s="34"/>
    </row>
    <row r="34" ht="16.5">
      <c r="B34" s="34"/>
    </row>
    <row r="35" ht="16.5">
      <c r="B35" s="34"/>
    </row>
    <row r="36" ht="16.5">
      <c r="B36" s="34"/>
    </row>
    <row r="37" ht="16.5">
      <c r="B37" s="34"/>
    </row>
  </sheetData>
  <sheetProtection/>
  <mergeCells count="1">
    <mergeCell ref="A1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E24"/>
  <sheetViews>
    <sheetView zoomScalePageLayoutView="0" workbookViewId="0" topLeftCell="A1">
      <pane ySplit="3" topLeftCell="A4" activePane="bottomLeft" state="frozen"/>
      <selection pane="topLeft" activeCell="E4" sqref="E4"/>
      <selection pane="bottomLeft" activeCell="E4" sqref="E4"/>
    </sheetView>
  </sheetViews>
  <sheetFormatPr defaultColWidth="9.00390625" defaultRowHeight="16.5"/>
  <cols>
    <col min="1" max="1" width="10.25390625" style="43" bestFit="1" customWidth="1"/>
    <col min="2" max="2" width="8.25390625" style="43" customWidth="1"/>
    <col min="3" max="5" width="10.25390625" style="43" bestFit="1" customWidth="1"/>
    <col min="6" max="16384" width="9.00390625" style="34" customWidth="1"/>
  </cols>
  <sheetData>
    <row r="1" spans="1:5" ht="15.75" customHeight="1">
      <c r="A1" s="40" t="s">
        <v>126</v>
      </c>
      <c r="B1" s="40"/>
      <c r="C1" s="40"/>
      <c r="D1" s="40"/>
      <c r="E1" s="40"/>
    </row>
    <row r="2" spans="1:5" ht="15.75" customHeight="1" thickBot="1">
      <c r="A2" s="41"/>
      <c r="B2" s="41"/>
      <c r="C2" s="41"/>
      <c r="D2" s="41"/>
      <c r="E2" s="41"/>
    </row>
    <row r="3" spans="1:5" ht="16.5">
      <c r="A3" s="42" t="s">
        <v>23</v>
      </c>
      <c r="B3" s="42" t="s">
        <v>0</v>
      </c>
      <c r="C3" s="42" t="s">
        <v>127</v>
      </c>
      <c r="D3" s="42" t="s">
        <v>128</v>
      </c>
      <c r="E3" s="42" t="s">
        <v>129</v>
      </c>
    </row>
    <row r="4" spans="1:5" ht="16.5">
      <c r="A4" s="34" t="s">
        <v>86</v>
      </c>
      <c r="B4" s="34" t="s">
        <v>87</v>
      </c>
      <c r="C4" s="43">
        <v>90</v>
      </c>
      <c r="D4" s="43">
        <v>2</v>
      </c>
      <c r="E4" s="44">
        <f>C4-D4</f>
        <v>88</v>
      </c>
    </row>
    <row r="5" spans="1:5" ht="16.5">
      <c r="A5" s="34" t="s">
        <v>88</v>
      </c>
      <c r="B5" s="34" t="s">
        <v>89</v>
      </c>
      <c r="C5" s="43">
        <v>70</v>
      </c>
      <c r="D5" s="43">
        <v>3</v>
      </c>
      <c r="E5" s="44">
        <f aca="true" t="shared" si="0" ref="E5:E23">C5-D5</f>
        <v>67</v>
      </c>
    </row>
    <row r="6" spans="1:5" ht="16.5">
      <c r="A6" s="34" t="s">
        <v>90</v>
      </c>
      <c r="B6" s="34" t="s">
        <v>91</v>
      </c>
      <c r="C6" s="43">
        <v>61</v>
      </c>
      <c r="D6" s="43">
        <v>1</v>
      </c>
      <c r="E6" s="44">
        <f t="shared" si="0"/>
        <v>60</v>
      </c>
    </row>
    <row r="7" spans="1:5" ht="16.5">
      <c r="A7" s="34" t="s">
        <v>92</v>
      </c>
      <c r="B7" s="34" t="s">
        <v>93</v>
      </c>
      <c r="C7" s="43">
        <v>80</v>
      </c>
      <c r="D7" s="43">
        <v>0</v>
      </c>
      <c r="E7" s="44">
        <f t="shared" si="0"/>
        <v>80</v>
      </c>
    </row>
    <row r="8" spans="1:5" ht="16.5">
      <c r="A8" s="34" t="s">
        <v>94</v>
      </c>
      <c r="B8" s="34" t="s">
        <v>95</v>
      </c>
      <c r="C8" s="43">
        <v>95</v>
      </c>
      <c r="D8" s="43">
        <v>0</v>
      </c>
      <c r="E8" s="44">
        <f t="shared" si="0"/>
        <v>95</v>
      </c>
    </row>
    <row r="9" spans="1:5" ht="16.5">
      <c r="A9" s="34" t="s">
        <v>96</v>
      </c>
      <c r="B9" s="34" t="s">
        <v>97</v>
      </c>
      <c r="C9" s="43">
        <v>81</v>
      </c>
      <c r="D9" s="43">
        <v>2</v>
      </c>
      <c r="E9" s="44">
        <f t="shared" si="0"/>
        <v>79</v>
      </c>
    </row>
    <row r="10" spans="1:5" ht="16.5">
      <c r="A10" s="34" t="s">
        <v>98</v>
      </c>
      <c r="B10" s="34" t="s">
        <v>99</v>
      </c>
      <c r="C10" s="43">
        <v>74</v>
      </c>
      <c r="D10" s="43">
        <v>0</v>
      </c>
      <c r="E10" s="44">
        <f t="shared" si="0"/>
        <v>74</v>
      </c>
    </row>
    <row r="11" spans="1:5" ht="16.5">
      <c r="A11" s="34" t="s">
        <v>100</v>
      </c>
      <c r="B11" s="34" t="s">
        <v>101</v>
      </c>
      <c r="C11" s="43">
        <v>71</v>
      </c>
      <c r="D11" s="43">
        <v>0</v>
      </c>
      <c r="E11" s="44">
        <f t="shared" si="0"/>
        <v>71</v>
      </c>
    </row>
    <row r="12" spans="1:5" ht="16.5">
      <c r="A12" s="34" t="s">
        <v>102</v>
      </c>
      <c r="B12" s="34" t="s">
        <v>103</v>
      </c>
      <c r="C12" s="43">
        <v>76</v>
      </c>
      <c r="D12" s="43">
        <v>1</v>
      </c>
      <c r="E12" s="44">
        <f t="shared" si="0"/>
        <v>75</v>
      </c>
    </row>
    <row r="13" spans="1:5" ht="16.5">
      <c r="A13" s="34" t="s">
        <v>104</v>
      </c>
      <c r="B13" s="34" t="s">
        <v>105</v>
      </c>
      <c r="C13" s="43">
        <v>65</v>
      </c>
      <c r="D13" s="43">
        <v>0</v>
      </c>
      <c r="E13" s="44">
        <f t="shared" si="0"/>
        <v>65</v>
      </c>
    </row>
    <row r="14" spans="1:5" ht="16.5">
      <c r="A14" s="34" t="s">
        <v>106</v>
      </c>
      <c r="B14" s="34" t="s">
        <v>107</v>
      </c>
      <c r="C14" s="43">
        <v>86</v>
      </c>
      <c r="D14" s="43">
        <v>0</v>
      </c>
      <c r="E14" s="44">
        <f t="shared" si="0"/>
        <v>86</v>
      </c>
    </row>
    <row r="15" spans="1:5" ht="16.5">
      <c r="A15" s="34" t="s">
        <v>108</v>
      </c>
      <c r="B15" s="34" t="s">
        <v>109</v>
      </c>
      <c r="C15" s="43">
        <v>93</v>
      </c>
      <c r="D15" s="43">
        <v>0</v>
      </c>
      <c r="E15" s="44">
        <f t="shared" si="0"/>
        <v>93</v>
      </c>
    </row>
    <row r="16" spans="1:5" ht="16.5">
      <c r="A16" s="34" t="s">
        <v>110</v>
      </c>
      <c r="B16" s="34" t="s">
        <v>111</v>
      </c>
      <c r="C16" s="43">
        <v>80</v>
      </c>
      <c r="D16" s="43">
        <v>0</v>
      </c>
      <c r="E16" s="44">
        <f t="shared" si="0"/>
        <v>80</v>
      </c>
    </row>
    <row r="17" spans="1:5" ht="16.5">
      <c r="A17" s="34" t="s">
        <v>112</v>
      </c>
      <c r="B17" s="34" t="s">
        <v>113</v>
      </c>
      <c r="C17" s="43">
        <v>75</v>
      </c>
      <c r="D17" s="43">
        <v>1</v>
      </c>
      <c r="E17" s="44">
        <f t="shared" si="0"/>
        <v>74</v>
      </c>
    </row>
    <row r="18" spans="1:5" ht="16.5">
      <c r="A18" s="34" t="s">
        <v>114</v>
      </c>
      <c r="B18" s="34" t="s">
        <v>115</v>
      </c>
      <c r="C18" s="43">
        <v>69</v>
      </c>
      <c r="D18" s="43">
        <v>0</v>
      </c>
      <c r="E18" s="44">
        <f t="shared" si="0"/>
        <v>69</v>
      </c>
    </row>
    <row r="19" spans="1:5" ht="16.5">
      <c r="A19" s="34" t="s">
        <v>116</v>
      </c>
      <c r="B19" s="34" t="s">
        <v>117</v>
      </c>
      <c r="C19" s="43">
        <v>83</v>
      </c>
      <c r="D19" s="43">
        <v>0</v>
      </c>
      <c r="E19" s="44">
        <f t="shared" si="0"/>
        <v>83</v>
      </c>
    </row>
    <row r="20" spans="1:5" ht="16.5">
      <c r="A20" s="34" t="s">
        <v>118</v>
      </c>
      <c r="B20" s="34" t="s">
        <v>119</v>
      </c>
      <c r="C20" s="43">
        <v>62</v>
      </c>
      <c r="D20" s="43">
        <v>1</v>
      </c>
      <c r="E20" s="44">
        <f t="shared" si="0"/>
        <v>61</v>
      </c>
    </row>
    <row r="21" spans="1:5" ht="16.5">
      <c r="A21" s="34" t="s">
        <v>120</v>
      </c>
      <c r="B21" s="34" t="s">
        <v>121</v>
      </c>
      <c r="C21" s="43">
        <v>82</v>
      </c>
      <c r="D21" s="43">
        <v>5</v>
      </c>
      <c r="E21" s="44">
        <f t="shared" si="0"/>
        <v>77</v>
      </c>
    </row>
    <row r="22" spans="1:5" ht="16.5">
      <c r="A22" s="34" t="s">
        <v>122</v>
      </c>
      <c r="B22" s="34" t="s">
        <v>123</v>
      </c>
      <c r="C22" s="43">
        <v>80</v>
      </c>
      <c r="D22" s="43">
        <v>0</v>
      </c>
      <c r="E22" s="44">
        <f t="shared" si="0"/>
        <v>80</v>
      </c>
    </row>
    <row r="23" spans="1:5" ht="16.5">
      <c r="A23" s="34" t="s">
        <v>124</v>
      </c>
      <c r="B23" s="34" t="s">
        <v>125</v>
      </c>
      <c r="C23" s="43">
        <v>85</v>
      </c>
      <c r="D23" s="43">
        <v>1</v>
      </c>
      <c r="E23" s="44">
        <f t="shared" si="0"/>
        <v>84</v>
      </c>
    </row>
    <row r="24" ht="16.5">
      <c r="E24" s="45"/>
    </row>
  </sheetData>
  <sheetProtection/>
  <mergeCells count="1">
    <mergeCell ref="A1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H22"/>
  <sheetViews>
    <sheetView zoomScalePageLayoutView="0" workbookViewId="0" topLeftCell="A1">
      <pane ySplit="2" topLeftCell="A3" activePane="bottomLeft" state="frozen"/>
      <selection pane="topLeft" activeCell="E4" sqref="E4"/>
      <selection pane="bottomLeft" activeCell="E4" sqref="E4"/>
    </sheetView>
  </sheetViews>
  <sheetFormatPr defaultColWidth="9.00390625" defaultRowHeight="16.5"/>
  <cols>
    <col min="1" max="1" width="10.50390625" style="34" bestFit="1" customWidth="1"/>
    <col min="2" max="2" width="8.50390625" style="34" bestFit="1" customWidth="1"/>
    <col min="3" max="3" width="10.25390625" style="34" bestFit="1" customWidth="1"/>
    <col min="4" max="4" width="12.50390625" style="34" bestFit="1" customWidth="1"/>
    <col min="5" max="5" width="9.00390625" style="34" customWidth="1"/>
    <col min="6" max="6" width="3.75390625" style="34" customWidth="1"/>
    <col min="7" max="7" width="4.75390625" style="34" customWidth="1"/>
    <col min="8" max="8" width="12.125" style="34" customWidth="1"/>
    <col min="9" max="16384" width="9.00390625" style="34" customWidth="1"/>
  </cols>
  <sheetData>
    <row r="1" spans="1:4" ht="20.25" thickBot="1">
      <c r="A1" s="46" t="s">
        <v>130</v>
      </c>
      <c r="B1" s="46"/>
      <c r="C1" s="46"/>
      <c r="D1" s="46"/>
    </row>
    <row r="2" spans="1:4" ht="16.5">
      <c r="A2" s="47" t="s">
        <v>131</v>
      </c>
      <c r="B2" s="47" t="s">
        <v>132</v>
      </c>
      <c r="C2" s="47" t="s">
        <v>133</v>
      </c>
      <c r="D2" s="47" t="s">
        <v>134</v>
      </c>
    </row>
    <row r="3" spans="1:5" ht="16.5">
      <c r="A3" s="34" t="s">
        <v>86</v>
      </c>
      <c r="B3" s="34" t="s">
        <v>87</v>
      </c>
      <c r="C3" s="48">
        <v>88</v>
      </c>
      <c r="D3" s="34" t="str">
        <f>LOOKUP(C3,$F$7:$F$11,$H$7:$H$11)</f>
        <v>甲=3個月</v>
      </c>
      <c r="E3" s="39" t="s">
        <v>135</v>
      </c>
    </row>
    <row r="4" spans="1:4" ht="16.5">
      <c r="A4" s="34" t="s">
        <v>88</v>
      </c>
      <c r="B4" s="34" t="s">
        <v>89</v>
      </c>
      <c r="C4" s="34">
        <v>67.5</v>
      </c>
      <c r="D4" s="34" t="str">
        <f aca="true" t="shared" si="0" ref="D4:D22">LOOKUP(C4,$F$7:$F$11,$H$7:$H$11)</f>
        <v>丁=無</v>
      </c>
    </row>
    <row r="5" spans="1:4" ht="17.25" thickBot="1">
      <c r="A5" s="34" t="s">
        <v>90</v>
      </c>
      <c r="B5" s="34" t="s">
        <v>91</v>
      </c>
      <c r="C5" s="34">
        <v>65.5</v>
      </c>
      <c r="D5" s="34" t="str">
        <f t="shared" si="0"/>
        <v>丁=無</v>
      </c>
    </row>
    <row r="6" spans="1:8" ht="16.5">
      <c r="A6" s="34" t="s">
        <v>92</v>
      </c>
      <c r="B6" s="34" t="s">
        <v>93</v>
      </c>
      <c r="C6" s="34">
        <v>84.5</v>
      </c>
      <c r="D6" s="34" t="str">
        <f t="shared" si="0"/>
        <v>甲=3個月</v>
      </c>
      <c r="F6" s="49" t="s">
        <v>136</v>
      </c>
      <c r="G6" s="50"/>
      <c r="H6" s="51" t="s">
        <v>137</v>
      </c>
    </row>
    <row r="7" spans="1:8" ht="16.5">
      <c r="A7" s="34" t="s">
        <v>94</v>
      </c>
      <c r="B7" s="34" t="s">
        <v>95</v>
      </c>
      <c r="C7" s="34">
        <v>93</v>
      </c>
      <c r="D7" s="34" t="str">
        <f t="shared" si="0"/>
        <v>優=4個月</v>
      </c>
      <c r="F7" s="52">
        <v>60</v>
      </c>
      <c r="G7" s="53" t="s">
        <v>138</v>
      </c>
      <c r="H7" s="54" t="s">
        <v>139</v>
      </c>
    </row>
    <row r="8" spans="1:8" ht="16.5">
      <c r="A8" s="34" t="s">
        <v>96</v>
      </c>
      <c r="B8" s="34" t="s">
        <v>97</v>
      </c>
      <c r="C8" s="34">
        <v>77.5</v>
      </c>
      <c r="D8" s="34" t="str">
        <f t="shared" si="0"/>
        <v>乙=1.5個月</v>
      </c>
      <c r="F8" s="52">
        <v>70</v>
      </c>
      <c r="G8" s="53" t="s">
        <v>140</v>
      </c>
      <c r="H8" s="54" t="s">
        <v>141</v>
      </c>
    </row>
    <row r="9" spans="1:8" ht="16.5">
      <c r="A9" s="34" t="s">
        <v>98</v>
      </c>
      <c r="B9" s="34" t="s">
        <v>99</v>
      </c>
      <c r="C9" s="34">
        <v>75.5</v>
      </c>
      <c r="D9" s="34" t="str">
        <f t="shared" si="0"/>
        <v>乙=1.5個月</v>
      </c>
      <c r="F9" s="52">
        <v>75</v>
      </c>
      <c r="G9" s="53" t="s">
        <v>142</v>
      </c>
      <c r="H9" s="54" t="s">
        <v>143</v>
      </c>
    </row>
    <row r="10" spans="1:8" ht="16.5">
      <c r="A10" s="34" t="s">
        <v>100</v>
      </c>
      <c r="B10" s="34" t="s">
        <v>101</v>
      </c>
      <c r="C10" s="34">
        <v>78</v>
      </c>
      <c r="D10" s="34" t="str">
        <f t="shared" si="0"/>
        <v>乙=1.5個月</v>
      </c>
      <c r="F10" s="52">
        <v>80</v>
      </c>
      <c r="G10" s="53" t="s">
        <v>144</v>
      </c>
      <c r="H10" s="54" t="s">
        <v>145</v>
      </c>
    </row>
    <row r="11" spans="1:8" ht="17.25" thickBot="1">
      <c r="A11" s="34" t="s">
        <v>102</v>
      </c>
      <c r="B11" s="34" t="s">
        <v>103</v>
      </c>
      <c r="C11" s="34">
        <v>80.5</v>
      </c>
      <c r="D11" s="34" t="str">
        <f t="shared" si="0"/>
        <v>甲=3個月</v>
      </c>
      <c r="F11" s="55">
        <v>90</v>
      </c>
      <c r="G11" s="56" t="s">
        <v>146</v>
      </c>
      <c r="H11" s="57" t="s">
        <v>147</v>
      </c>
    </row>
    <row r="12" spans="1:4" ht="16.5">
      <c r="A12" s="34" t="s">
        <v>104</v>
      </c>
      <c r="B12" s="34" t="s">
        <v>105</v>
      </c>
      <c r="C12" s="34">
        <v>77.5</v>
      </c>
      <c r="D12" s="34" t="str">
        <f t="shared" si="0"/>
        <v>乙=1.5個月</v>
      </c>
    </row>
    <row r="13" spans="1:4" ht="16.5">
      <c r="A13" s="34" t="s">
        <v>106</v>
      </c>
      <c r="B13" s="34" t="s">
        <v>107</v>
      </c>
      <c r="C13" s="34">
        <v>84</v>
      </c>
      <c r="D13" s="34" t="str">
        <f t="shared" si="0"/>
        <v>甲=3個月</v>
      </c>
    </row>
    <row r="14" spans="1:4" ht="16.5">
      <c r="A14" s="34" t="s">
        <v>108</v>
      </c>
      <c r="B14" s="34" t="s">
        <v>109</v>
      </c>
      <c r="C14" s="34">
        <v>91.5</v>
      </c>
      <c r="D14" s="34" t="str">
        <f t="shared" si="0"/>
        <v>優=4個月</v>
      </c>
    </row>
    <row r="15" spans="1:4" ht="16.5">
      <c r="A15" s="34" t="s">
        <v>110</v>
      </c>
      <c r="B15" s="34" t="s">
        <v>111</v>
      </c>
      <c r="C15" s="34">
        <v>83.5</v>
      </c>
      <c r="D15" s="34" t="str">
        <f t="shared" si="0"/>
        <v>甲=3個月</v>
      </c>
    </row>
    <row r="16" spans="1:4" ht="16.5">
      <c r="A16" s="34" t="s">
        <v>112</v>
      </c>
      <c r="B16" s="34" t="s">
        <v>113</v>
      </c>
      <c r="C16" s="34">
        <v>75</v>
      </c>
      <c r="D16" s="34" t="str">
        <f t="shared" si="0"/>
        <v>乙=1.5個月</v>
      </c>
    </row>
    <row r="17" spans="1:4" ht="16.5">
      <c r="A17" s="34" t="s">
        <v>114</v>
      </c>
      <c r="B17" s="34" t="s">
        <v>115</v>
      </c>
      <c r="C17" s="34">
        <v>65</v>
      </c>
      <c r="D17" s="34" t="str">
        <f t="shared" si="0"/>
        <v>丁=無</v>
      </c>
    </row>
    <row r="18" spans="1:4" ht="16.5">
      <c r="A18" s="34" t="s">
        <v>116</v>
      </c>
      <c r="B18" s="34" t="s">
        <v>117</v>
      </c>
      <c r="C18" s="34">
        <v>85.5</v>
      </c>
      <c r="D18" s="34" t="str">
        <f t="shared" si="0"/>
        <v>甲=3個月</v>
      </c>
    </row>
    <row r="19" spans="1:4" ht="16.5">
      <c r="A19" s="34" t="s">
        <v>118</v>
      </c>
      <c r="B19" s="34" t="s">
        <v>119</v>
      </c>
      <c r="C19" s="34">
        <v>71</v>
      </c>
      <c r="D19" s="34" t="str">
        <f t="shared" si="0"/>
        <v>丙=0.5個月</v>
      </c>
    </row>
    <row r="20" spans="1:4" ht="16.5">
      <c r="A20" s="34" t="s">
        <v>120</v>
      </c>
      <c r="B20" s="34" t="s">
        <v>121</v>
      </c>
      <c r="C20" s="34">
        <v>83</v>
      </c>
      <c r="D20" s="34" t="str">
        <f t="shared" si="0"/>
        <v>甲=3個月</v>
      </c>
    </row>
    <row r="21" spans="1:4" ht="16.5">
      <c r="A21" s="34" t="s">
        <v>122</v>
      </c>
      <c r="B21" s="34" t="s">
        <v>123</v>
      </c>
      <c r="C21" s="34">
        <v>71.75</v>
      </c>
      <c r="D21" s="34" t="str">
        <f t="shared" si="0"/>
        <v>丙=0.5個月</v>
      </c>
    </row>
    <row r="22" spans="1:4" ht="16.5">
      <c r="A22" s="34" t="s">
        <v>124</v>
      </c>
      <c r="B22" s="34" t="s">
        <v>125</v>
      </c>
      <c r="C22" s="34">
        <v>74.25</v>
      </c>
      <c r="D22" s="34" t="str">
        <f t="shared" si="0"/>
        <v>丙=0.5個月</v>
      </c>
    </row>
  </sheetData>
  <sheetProtection/>
  <mergeCells count="2">
    <mergeCell ref="A1:D1"/>
    <mergeCell ref="F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楊世瑩</dc:creator>
  <cp:keywords/>
  <dc:description/>
  <cp:lastModifiedBy>nymph</cp:lastModifiedBy>
  <dcterms:created xsi:type="dcterms:W3CDTF">2002-03-24T10:22:09Z</dcterms:created>
  <dcterms:modified xsi:type="dcterms:W3CDTF">2011-11-15T08:10:11Z</dcterms:modified>
  <cp:category/>
  <cp:version/>
  <cp:contentType/>
  <cp:contentStatus/>
</cp:coreProperties>
</file>