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9495" windowHeight="5250" tabRatio="599" activeTab="6"/>
  </bookViews>
  <sheets>
    <sheet name="條件化格式" sheetId="14" r:id="rId1"/>
    <sheet name="公式1" sheetId="8" r:id="rId2"/>
    <sheet name="公式2" sheetId="9" r:id="rId3"/>
    <sheet name="公式3" sheetId="10" r:id="rId4"/>
    <sheet name="公式4" sheetId="11" r:id="rId5"/>
    <sheet name="公式5" sheetId="12" r:id="rId6"/>
    <sheet name="學生成績" sheetId="1" r:id="rId7"/>
    <sheet name="書籍排行榜" sheetId="2" r:id="rId8"/>
    <sheet name="銷售業績" sheetId="3" r:id="rId9"/>
    <sheet name="DVD 租借統計" sheetId="4" r:id="rId10"/>
    <sheet name="學生成績 (2)" sheetId="5" r:id="rId11"/>
    <sheet name="書籍月銷售" sheetId="6" r:id="rId12"/>
    <sheet name="原物料需求" sheetId="7" r:id="rId13"/>
  </sheets>
  <definedNames>
    <definedName name="_GoBack" localSheetId="0">條件化格式!$A$572</definedName>
    <definedName name="BMbacktotop" localSheetId="0">條件化格式!$A$8</definedName>
    <definedName name="BMfind_all_cells_that_have_a_conditiona" localSheetId="0">條件化格式!$A$555</definedName>
  </definedNames>
  <calcPr calcId="145621"/>
</workbook>
</file>

<file path=xl/calcChain.xml><?xml version="1.0" encoding="utf-8"?>
<calcChain xmlns="http://schemas.openxmlformats.org/spreadsheetml/2006/main">
  <c r="A539" i="14" l="1"/>
  <c r="A543" i="14"/>
  <c r="M3" i="12"/>
  <c r="M4" i="12"/>
  <c r="M5" i="12"/>
  <c r="M7" i="12"/>
  <c r="M8" i="12"/>
  <c r="M9" i="12"/>
  <c r="M10" i="12"/>
  <c r="M11" i="12"/>
  <c r="M12" i="12"/>
  <c r="M13" i="12"/>
  <c r="M14" i="12"/>
  <c r="M15" i="12"/>
  <c r="M16" i="12"/>
  <c r="M17" i="12"/>
  <c r="M19" i="12"/>
  <c r="M20" i="12"/>
  <c r="M22" i="12"/>
  <c r="M23" i="12"/>
  <c r="M24" i="12"/>
  <c r="M25" i="12"/>
  <c r="M26" i="12"/>
  <c r="M28" i="12"/>
  <c r="M29" i="12"/>
  <c r="M30" i="12"/>
  <c r="M31" i="12"/>
  <c r="I27" i="12"/>
  <c r="M27" i="12" s="1"/>
  <c r="I6" i="12"/>
  <c r="M6" i="12" s="1"/>
  <c r="I21" i="12"/>
  <c r="M21" i="12" s="1"/>
  <c r="I18" i="12"/>
  <c r="M18" i="12" s="1"/>
  <c r="I2" i="12"/>
  <c r="M2" i="12" s="1"/>
  <c r="A18" i="12"/>
  <c r="A21" i="12"/>
  <c r="A2" i="12"/>
  <c r="AD19" i="11" l="1"/>
  <c r="AD18" i="11"/>
  <c r="AD17" i="11"/>
  <c r="AD11" i="11"/>
  <c r="AD10" i="11"/>
  <c r="AD9" i="11"/>
  <c r="AD8" i="11"/>
  <c r="AD7" i="11"/>
  <c r="N19" i="11"/>
  <c r="N18" i="11"/>
  <c r="N17" i="11"/>
  <c r="N11" i="11"/>
  <c r="N10" i="11"/>
  <c r="N9" i="11"/>
  <c r="N8" i="11"/>
  <c r="N7" i="11"/>
  <c r="X18" i="10"/>
  <c r="P18" i="10"/>
  <c r="G18" i="10"/>
  <c r="X17" i="10"/>
  <c r="P17" i="10"/>
  <c r="G17" i="10"/>
  <c r="X16" i="10"/>
  <c r="P16" i="10"/>
  <c r="G16" i="10"/>
  <c r="X15" i="10"/>
  <c r="P15" i="10"/>
  <c r="G15" i="10"/>
  <c r="X14" i="10"/>
  <c r="P14" i="10"/>
  <c r="G14" i="10"/>
  <c r="X13" i="10"/>
  <c r="P13" i="10"/>
  <c r="G13" i="10"/>
  <c r="X12" i="10"/>
  <c r="P12" i="10"/>
  <c r="G12" i="10"/>
  <c r="X11" i="10"/>
  <c r="P11" i="10"/>
  <c r="G11" i="10"/>
  <c r="X10" i="10"/>
  <c r="P10" i="10"/>
  <c r="G10" i="10"/>
  <c r="X9" i="10"/>
  <c r="P9" i="10"/>
  <c r="G9" i="10"/>
  <c r="X8" i="10"/>
  <c r="P8" i="10"/>
  <c r="G8" i="10"/>
  <c r="X7" i="10"/>
  <c r="P7" i="10"/>
  <c r="G7" i="10"/>
  <c r="X6" i="10"/>
  <c r="P6" i="10"/>
  <c r="G6" i="10"/>
  <c r="H4" i="8" l="1"/>
  <c r="H5" i="8"/>
  <c r="H6" i="8"/>
  <c r="H7" i="8"/>
  <c r="H8" i="8"/>
  <c r="H9" i="8"/>
  <c r="H10" i="8"/>
  <c r="H11" i="8"/>
  <c r="H12" i="8"/>
  <c r="H13" i="8"/>
  <c r="H14" i="8"/>
  <c r="H15" i="8"/>
  <c r="H3" i="8"/>
  <c r="G15" i="9"/>
  <c r="G14" i="9"/>
  <c r="G13" i="9"/>
  <c r="G12" i="9"/>
  <c r="G11" i="9"/>
  <c r="G10" i="9"/>
  <c r="G9" i="9"/>
  <c r="G8" i="9"/>
  <c r="G7" i="9"/>
  <c r="G6" i="9"/>
  <c r="G5" i="9"/>
  <c r="G4" i="9"/>
  <c r="G3" i="9"/>
  <c r="G15" i="8"/>
  <c r="G14" i="8"/>
  <c r="G13" i="8"/>
  <c r="G12" i="8"/>
  <c r="G11" i="8"/>
  <c r="G10" i="8"/>
  <c r="G9" i="8"/>
  <c r="G8" i="8"/>
  <c r="G7" i="8"/>
  <c r="G6" i="8"/>
  <c r="G5" i="8"/>
  <c r="G4" i="8"/>
  <c r="G3" i="8"/>
  <c r="H12" i="5" l="1"/>
  <c r="H11" i="5"/>
  <c r="H10" i="5"/>
  <c r="H9" i="5"/>
  <c r="H8" i="5"/>
  <c r="H7" i="5"/>
  <c r="H6" i="5"/>
  <c r="H5" i="5"/>
  <c r="H4" i="5"/>
  <c r="H3" i="5"/>
  <c r="G15" i="1" l="1"/>
  <c r="G14" i="1"/>
  <c r="G13" i="1"/>
  <c r="G12" i="1"/>
  <c r="G11" i="1"/>
  <c r="G10" i="1"/>
  <c r="G9" i="1"/>
  <c r="G8" i="1"/>
  <c r="G7" i="1"/>
  <c r="G6" i="1"/>
  <c r="G5" i="1"/>
  <c r="G4" i="1"/>
  <c r="G3" i="1"/>
</calcChain>
</file>

<file path=xl/sharedStrings.xml><?xml version="1.0" encoding="utf-8"?>
<sst xmlns="http://schemas.openxmlformats.org/spreadsheetml/2006/main" count="1097" uniqueCount="501">
  <si>
    <t>A01</t>
    <phoneticPr fontId="2" type="noConversion"/>
  </si>
  <si>
    <t>皇冠</t>
  </si>
  <si>
    <t>A02</t>
  </si>
  <si>
    <t>A03</t>
  </si>
  <si>
    <t>A04</t>
  </si>
  <si>
    <t>高寶</t>
  </si>
  <si>
    <t>A05</t>
  </si>
  <si>
    <t>A06</t>
  </si>
  <si>
    <t>A07</t>
  </si>
  <si>
    <t>A08</t>
  </si>
  <si>
    <t>B02</t>
  </si>
  <si>
    <t>B03</t>
  </si>
  <si>
    <t>B04</t>
  </si>
  <si>
    <t>B05</t>
  </si>
  <si>
    <t>B06</t>
  </si>
  <si>
    <t>B07</t>
  </si>
  <si>
    <t>B08</t>
  </si>
  <si>
    <t>B09</t>
  </si>
  <si>
    <t>C02</t>
  </si>
  <si>
    <t>C03</t>
  </si>
  <si>
    <t>C04</t>
  </si>
  <si>
    <t>經濟甲班 期中考成績表</t>
    <phoneticPr fontId="2" type="noConversion"/>
  </si>
  <si>
    <t>學生姓名</t>
    <phoneticPr fontId="2" type="noConversion"/>
  </si>
  <si>
    <t>英文</t>
    <phoneticPr fontId="2" type="noConversion"/>
  </si>
  <si>
    <t>經濟</t>
    <phoneticPr fontId="2" type="noConversion"/>
  </si>
  <si>
    <t>統計</t>
    <phoneticPr fontId="2" type="noConversion"/>
  </si>
  <si>
    <t>行銷學</t>
    <phoneticPr fontId="2" type="noConversion"/>
  </si>
  <si>
    <t>管理學</t>
    <phoneticPr fontId="2" type="noConversion"/>
  </si>
  <si>
    <t>平均</t>
    <phoneticPr fontId="2" type="noConversion"/>
  </si>
  <si>
    <t>陳信東</t>
    <phoneticPr fontId="2" type="noConversion"/>
  </si>
  <si>
    <t>黃依娟</t>
    <phoneticPr fontId="2" type="noConversion"/>
  </si>
  <si>
    <t>吳雅芳</t>
    <phoneticPr fontId="2" type="noConversion"/>
  </si>
  <si>
    <t>葉若雅</t>
    <phoneticPr fontId="2" type="noConversion"/>
  </si>
  <si>
    <t>王錦昌</t>
  </si>
  <si>
    <t>林明玉</t>
  </si>
  <si>
    <t>郭瑞龍</t>
  </si>
  <si>
    <t>周金珠</t>
  </si>
  <si>
    <t>吳志誠</t>
  </si>
  <si>
    <t>陳似芳</t>
  </si>
  <si>
    <t>王婉琪</t>
    <phoneticPr fontId="2" type="noConversion"/>
  </si>
  <si>
    <t>黃建明</t>
  </si>
  <si>
    <t>林正洲</t>
    <phoneticPr fontId="2" type="noConversion"/>
  </si>
  <si>
    <t>姓名</t>
    <phoneticPr fontId="2" type="noConversion"/>
  </si>
  <si>
    <t>趙一銘</t>
    <phoneticPr fontId="2" type="noConversion"/>
  </si>
  <si>
    <t>陳永凰</t>
    <phoneticPr fontId="2" type="noConversion"/>
  </si>
  <si>
    <t>施夢達</t>
    <phoneticPr fontId="2" type="noConversion"/>
  </si>
  <si>
    <t>柳柏翔</t>
    <phoneticPr fontId="2" type="noConversion"/>
  </si>
  <si>
    <t>吳美瑜</t>
    <phoneticPr fontId="2" type="noConversion"/>
  </si>
  <si>
    <t>趙智威</t>
    <phoneticPr fontId="2" type="noConversion"/>
  </si>
  <si>
    <t>洪怡伶</t>
    <phoneticPr fontId="2" type="noConversion"/>
  </si>
  <si>
    <t>鄭志誠</t>
    <phoneticPr fontId="2" type="noConversion"/>
  </si>
  <si>
    <t>陳浩廷</t>
    <phoneticPr fontId="2" type="noConversion"/>
  </si>
  <si>
    <t>業務員銷售業績一覽表</t>
    <phoneticPr fontId="2" type="noConversion"/>
  </si>
  <si>
    <t>第一季</t>
    <phoneticPr fontId="2" type="noConversion"/>
  </si>
  <si>
    <t>第二季</t>
    <phoneticPr fontId="2" type="noConversion"/>
  </si>
  <si>
    <t>編號</t>
    <phoneticPr fontId="2" type="noConversion"/>
  </si>
  <si>
    <t>作者</t>
    <phoneticPr fontId="2" type="noConversion"/>
  </si>
  <si>
    <t>銷售量</t>
    <phoneticPr fontId="2" type="noConversion"/>
  </si>
  <si>
    <t>出版社</t>
    <phoneticPr fontId="2" type="noConversion"/>
  </si>
  <si>
    <t>進貨日期</t>
    <phoneticPr fontId="2" type="noConversion"/>
  </si>
  <si>
    <t>第三季</t>
    <phoneticPr fontId="2" type="noConversion"/>
  </si>
  <si>
    <t>第四季</t>
    <phoneticPr fontId="2" type="noConversion"/>
  </si>
  <si>
    <t>王恩宏</t>
    <phoneticPr fontId="2" type="noConversion"/>
  </si>
  <si>
    <t>賴景志</t>
    <phoneticPr fontId="2" type="noConversion"/>
  </si>
  <si>
    <t>張誠家</t>
    <phoneticPr fontId="2" type="noConversion"/>
  </si>
  <si>
    <t>柯裕其</t>
    <phoneticPr fontId="2" type="noConversion"/>
  </si>
  <si>
    <t>林思平</t>
    <phoneticPr fontId="2" type="noConversion"/>
  </si>
  <si>
    <t>書籍排行榜</t>
    <phoneticPr fontId="2" type="noConversion"/>
  </si>
  <si>
    <t>書名</t>
    <phoneticPr fontId="2" type="noConversion"/>
  </si>
  <si>
    <t>B01</t>
    <phoneticPr fontId="2" type="noConversion"/>
  </si>
  <si>
    <t>C01</t>
    <phoneticPr fontId="2" type="noConversion"/>
  </si>
  <si>
    <t>蔡康永的說話之道</t>
  </si>
  <si>
    <t>蔡康永</t>
  </si>
  <si>
    <t>如何</t>
  </si>
  <si>
    <t>直搗蜂窩的女孩</t>
    <phoneticPr fontId="2" type="noConversion"/>
  </si>
  <si>
    <t>史迪格．拉森</t>
  </si>
  <si>
    <t>寂寞</t>
  </si>
  <si>
    <t>教養大震撼：關於小孩，你知道的太多都是錯的！</t>
  </si>
  <si>
    <t>波．布朗森、艾許麗．梅里曼</t>
  </si>
  <si>
    <t>雅言文化</t>
  </si>
  <si>
    <t>血型小將ABO</t>
  </si>
  <si>
    <t>朴東宣</t>
  </si>
  <si>
    <t>時報出版</t>
  </si>
  <si>
    <t>花猴教你變美麗：瘦身．穿搭．化妝72變大公開</t>
  </si>
  <si>
    <t>蘇花猴</t>
  </si>
  <si>
    <t>采實文化</t>
  </si>
  <si>
    <t>小小米桶的零油煙廚房：82道美味料理精彩上桌！</t>
  </si>
  <si>
    <t>吳美玲</t>
  </si>
  <si>
    <t>出版菊</t>
  </si>
  <si>
    <t>管教啊，管教</t>
  </si>
  <si>
    <t>汪培珽</t>
  </si>
  <si>
    <t>愛孩子愛自己工作室</t>
  </si>
  <si>
    <t>那些美好時光</t>
  </si>
  <si>
    <t>張曼娟</t>
  </si>
  <si>
    <t>還想遇到我嗎：鄧惠文陪你走過愛的深沉與寂寞</t>
  </si>
  <si>
    <t>鄧惠文</t>
  </si>
  <si>
    <t>三采</t>
  </si>
  <si>
    <t>愛麗絲夢遊仙境 &amp; 鏡中奇緣</t>
  </si>
  <si>
    <t>路易斯．卡若爾</t>
  </si>
  <si>
    <t>醫行天下 (下) ：拉筋拍打治百病</t>
  </si>
  <si>
    <t>蕭宏慈</t>
  </si>
  <si>
    <t>橡實文化</t>
  </si>
  <si>
    <t>醫行天下 (上)： 尋醫求道</t>
  </si>
  <si>
    <t>挪威的森林(上)＋(下)合訂本</t>
  </si>
  <si>
    <t>村上春樹</t>
  </si>
  <si>
    <t>龍紋身的女孩</t>
  </si>
  <si>
    <t>玩火的女孩</t>
  </si>
  <si>
    <t>提姆．波頓悲慘故事集：牡蠣男孩憂鬱之死</t>
  </si>
  <si>
    <t>提姆．波頓</t>
  </si>
  <si>
    <t>青花魚教練教你打造王字腹肌：型男必備專業健身書</t>
  </si>
  <si>
    <t>崔誠兆</t>
  </si>
  <si>
    <t>朱雀</t>
  </si>
  <si>
    <t>黑道商學院：我會提出讓你無法拒絕的條件</t>
  </si>
  <si>
    <t>麥可．法蘭傑斯</t>
  </si>
  <si>
    <t>這年頭，一定要懂風水：全球最暢銷風水作家讓你一學就會</t>
  </si>
  <si>
    <t>朱蓮麗</t>
  </si>
  <si>
    <t>大是文化</t>
  </si>
  <si>
    <t>愛上鋼珠筆可愛彩繪</t>
  </si>
  <si>
    <t>我那陽子</t>
  </si>
  <si>
    <t>彩妝天王 Kevin A完美彩妝全攻略＋B彩妝魔法書</t>
  </si>
  <si>
    <t>KEVIN</t>
  </si>
  <si>
    <t>英特發</t>
  </si>
  <si>
    <t>VCD租借次數統計表</t>
    <phoneticPr fontId="2" type="noConversion"/>
  </si>
  <si>
    <t>片名</t>
    <phoneticPr fontId="2" type="noConversion"/>
  </si>
  <si>
    <t>九月</t>
    <phoneticPr fontId="2" type="noConversion"/>
  </si>
  <si>
    <t>十月</t>
    <phoneticPr fontId="2" type="noConversion"/>
  </si>
  <si>
    <t>十一月</t>
    <phoneticPr fontId="2" type="noConversion"/>
  </si>
  <si>
    <t>十二月</t>
    <phoneticPr fontId="2" type="noConversion"/>
  </si>
  <si>
    <t>史瑞克快樂4神仙</t>
  </si>
  <si>
    <t>鋼鐵人2</t>
  </si>
  <si>
    <t>羅賓漢</t>
  </si>
  <si>
    <t>葉問2</t>
  </si>
  <si>
    <t>備胎女王</t>
  </si>
  <si>
    <t>惡夜特警隊</t>
  </si>
  <si>
    <t>鑑真大和尚</t>
  </si>
  <si>
    <t>半夜鬼上床：夢殺</t>
  </si>
  <si>
    <t>第三十六個故事</t>
  </si>
  <si>
    <t>歲月神偷</t>
  </si>
  <si>
    <t>暴力特區：極限殺陣</t>
  </si>
  <si>
    <t>佐賀的超級阿嬤2</t>
  </si>
  <si>
    <t>特攻聯盟</t>
  </si>
  <si>
    <r>
      <t>六年四班</t>
    </r>
    <r>
      <rPr>
        <sz val="12"/>
        <rFont val="Times New Roman"/>
        <family val="1"/>
      </rPr>
      <t xml:space="preserve"> 95 </t>
    </r>
    <r>
      <rPr>
        <sz val="12"/>
        <rFont val="新細明體"/>
        <family val="1"/>
        <charset val="136"/>
      </rPr>
      <t>學年度第一學期成績</t>
    </r>
    <phoneticPr fontId="2" type="noConversion"/>
  </si>
  <si>
    <t>學號</t>
    <phoneticPr fontId="2" type="noConversion"/>
  </si>
  <si>
    <t>姓名</t>
    <phoneticPr fontId="2" type="noConversion"/>
  </si>
  <si>
    <t>國語</t>
    <phoneticPr fontId="2" type="noConversion"/>
  </si>
  <si>
    <t>英文</t>
    <phoneticPr fontId="2" type="noConversion"/>
  </si>
  <si>
    <t>數學</t>
    <phoneticPr fontId="2" type="noConversion"/>
  </si>
  <si>
    <t>自然</t>
    <phoneticPr fontId="2" type="noConversion"/>
  </si>
  <si>
    <t>社會</t>
    <phoneticPr fontId="2" type="noConversion"/>
  </si>
  <si>
    <t>總分</t>
    <phoneticPr fontId="2" type="noConversion"/>
  </si>
  <si>
    <t>章愛晴</t>
    <phoneticPr fontId="2" type="noConversion"/>
  </si>
  <si>
    <t>秦若美</t>
    <phoneticPr fontId="2" type="noConversion"/>
  </si>
  <si>
    <t>何慕楓</t>
    <phoneticPr fontId="2" type="noConversion"/>
  </si>
  <si>
    <t>覃筱筎</t>
    <phoneticPr fontId="2" type="noConversion"/>
  </si>
  <si>
    <t>方美茵</t>
    <phoneticPr fontId="2" type="noConversion"/>
  </si>
  <si>
    <t>程采樺</t>
    <phoneticPr fontId="2" type="noConversion"/>
  </si>
  <si>
    <t>李曉嵐</t>
    <phoneticPr fontId="2" type="noConversion"/>
  </si>
  <si>
    <t>莊妮妮</t>
    <phoneticPr fontId="2" type="noConversion"/>
  </si>
  <si>
    <t>林靈</t>
    <phoneticPr fontId="2" type="noConversion"/>
  </si>
  <si>
    <t>范曉璦</t>
    <phoneticPr fontId="2" type="noConversion"/>
  </si>
  <si>
    <t>書籍月銷售資料</t>
    <phoneticPr fontId="2" type="noConversion"/>
  </si>
  <si>
    <t>書名</t>
    <phoneticPr fontId="2" type="noConversion"/>
  </si>
  <si>
    <t>作者</t>
    <phoneticPr fontId="2" type="noConversion"/>
  </si>
  <si>
    <t>出版社</t>
    <phoneticPr fontId="2" type="noConversion"/>
  </si>
  <si>
    <t>進貨日期</t>
    <phoneticPr fontId="2" type="noConversion"/>
  </si>
  <si>
    <t>銷售走勢</t>
    <phoneticPr fontId="2" type="noConversion"/>
  </si>
  <si>
    <t>B01</t>
    <phoneticPr fontId="2" type="noConversion"/>
  </si>
  <si>
    <t>原物料需求表</t>
    <phoneticPr fontId="2" type="noConversion"/>
  </si>
  <si>
    <t>料號</t>
    <phoneticPr fontId="2" type="noConversion"/>
  </si>
  <si>
    <t>A 廠</t>
    <phoneticPr fontId="20" type="noConversion"/>
  </si>
  <si>
    <t>B 廠</t>
    <phoneticPr fontId="20" type="noConversion"/>
  </si>
  <si>
    <t>C 廠</t>
    <phoneticPr fontId="20" type="noConversion"/>
  </si>
  <si>
    <t>D 廠</t>
    <phoneticPr fontId="20" type="noConversion"/>
  </si>
  <si>
    <t>AH002</t>
    <phoneticPr fontId="20" type="noConversion"/>
  </si>
  <si>
    <t>AH056</t>
    <phoneticPr fontId="20" type="noConversion"/>
  </si>
  <si>
    <t>CK034</t>
    <phoneticPr fontId="20" type="noConversion"/>
  </si>
  <si>
    <t>CG861</t>
    <phoneticPr fontId="20" type="noConversion"/>
  </si>
  <si>
    <t>SR008</t>
    <phoneticPr fontId="20" type="noConversion"/>
  </si>
  <si>
    <t>SR257</t>
    <phoneticPr fontId="20" type="noConversion"/>
  </si>
  <si>
    <t>TU016</t>
    <phoneticPr fontId="20" type="noConversion"/>
  </si>
  <si>
    <t>TU254</t>
    <phoneticPr fontId="20" type="noConversion"/>
  </si>
  <si>
    <t>絶對參照</t>
  </si>
  <si>
    <t>相對參照</t>
  </si>
  <si>
    <t>混合-列</t>
  </si>
  <si>
    <t>混合-欄</t>
  </si>
  <si>
    <t>鎖欄</t>
  </si>
  <si>
    <t>鎖列</t>
  </si>
  <si>
    <t>經濟甲班 期中考成績表</t>
    <phoneticPr fontId="2" type="noConversion"/>
  </si>
  <si>
    <t>學生姓名</t>
    <phoneticPr fontId="2" type="noConversion"/>
  </si>
  <si>
    <t>英文</t>
    <phoneticPr fontId="2" type="noConversion"/>
  </si>
  <si>
    <t>經濟</t>
    <phoneticPr fontId="2" type="noConversion"/>
  </si>
  <si>
    <t>統計</t>
    <phoneticPr fontId="2" type="noConversion"/>
  </si>
  <si>
    <t>行銷學</t>
    <phoneticPr fontId="2" type="noConversion"/>
  </si>
  <si>
    <t>管理學</t>
    <phoneticPr fontId="2" type="noConversion"/>
  </si>
  <si>
    <t>平均</t>
    <phoneticPr fontId="2" type="noConversion"/>
  </si>
  <si>
    <t>陳信東</t>
    <phoneticPr fontId="2" type="noConversion"/>
  </si>
  <si>
    <t>黃依娟</t>
    <phoneticPr fontId="2" type="noConversion"/>
  </si>
  <si>
    <t>吳雅芳</t>
    <phoneticPr fontId="2" type="noConversion"/>
  </si>
  <si>
    <t>葉若雅</t>
    <phoneticPr fontId="2" type="noConversion"/>
  </si>
  <si>
    <t>王婉琪</t>
    <phoneticPr fontId="2" type="noConversion"/>
  </si>
  <si>
    <t>林正洲</t>
    <phoneticPr fontId="2" type="noConversion"/>
  </si>
  <si>
    <t>一月</t>
  </si>
  <si>
    <t>二月</t>
  </si>
  <si>
    <t>三月</t>
  </si>
  <si>
    <t>四月</t>
  </si>
  <si>
    <t>五月</t>
  </si>
  <si>
    <t>六月</t>
  </si>
  <si>
    <t>七月</t>
  </si>
  <si>
    <t>八月</t>
  </si>
  <si>
    <t>九月</t>
  </si>
  <si>
    <t>十月</t>
  </si>
  <si>
    <t>十一月</t>
  </si>
  <si>
    <t>十二月</t>
  </si>
  <si>
    <t>選擇選份</t>
  </si>
  <si>
    <t>step1</t>
  </si>
  <si>
    <t>step2</t>
  </si>
  <si>
    <t>資料驗證/清單/1~12月</t>
  </si>
  <si>
    <r>
      <t>整列標示，資料是直向檢查，使用</t>
    </r>
    <r>
      <rPr>
        <sz val="12"/>
        <color rgb="FF0070C0"/>
        <rFont val="Times New Roman"/>
        <family val="1"/>
      </rPr>
      <t>AVERAGE</t>
    </r>
    <r>
      <rPr>
        <sz val="12"/>
        <color rgb="FF0070C0"/>
        <rFont val="新細明體"/>
        <family val="1"/>
        <charset val="136"/>
      </rPr>
      <t>函數</t>
    </r>
  </si>
  <si>
    <t>工作內容</t>
  </si>
  <si>
    <t>說明</t>
  </si>
  <si>
    <t>進度</t>
  </si>
  <si>
    <t>備註</t>
  </si>
  <si>
    <t>日期</t>
  </si>
  <si>
    <t>program design</t>
  </si>
  <si>
    <t>system test</t>
  </si>
  <si>
    <t>debug</t>
  </si>
  <si>
    <t>report</t>
  </si>
  <si>
    <t>第1期</t>
  </si>
  <si>
    <t>第1次</t>
  </si>
  <si>
    <t>D1</t>
  </si>
  <si>
    <t>R1</t>
  </si>
  <si>
    <t>D2</t>
  </si>
  <si>
    <t>R2</t>
  </si>
  <si>
    <t>D3</t>
  </si>
  <si>
    <t>R3</t>
  </si>
  <si>
    <t>D4</t>
  </si>
  <si>
    <t>R4</t>
  </si>
  <si>
    <t>D5</t>
  </si>
  <si>
    <t>R5</t>
  </si>
  <si>
    <t>D6</t>
  </si>
  <si>
    <t>R6</t>
  </si>
  <si>
    <t>已完成</t>
  </si>
  <si>
    <t>未完成</t>
  </si>
  <si>
    <t>異動</t>
  </si>
  <si>
    <t>NA</t>
  </si>
  <si>
    <t>設定格式化的公式：=$A1=TODAY()</t>
  </si>
  <si>
    <r>
      <t>設定格式化的公式</t>
    </r>
    <r>
      <rPr>
        <sz val="12"/>
        <rFont val="Times New Roman"/>
        <family val="1"/>
      </rPr>
      <t>(</t>
    </r>
    <r>
      <rPr>
        <sz val="12"/>
        <rFont val="新細明體"/>
        <family val="1"/>
        <charset val="136"/>
      </rPr>
      <t>鎖列不鎖欄B$8</t>
    </r>
    <r>
      <rPr>
        <sz val="12"/>
        <rFont val="Times New Roman"/>
        <family val="1"/>
      </rPr>
      <t>)/月份(B3=&gt;$B$3)</t>
    </r>
  </si>
  <si>
    <t>&lt;link id="css-article-ns" href="//officeimg.vo.msecnd.net/_layouts/article.noscript.css?b=5682%2E4000" rel="stylesheet"&gt;&lt;/link&gt;</t>
  </si>
  <si>
    <t>新增、變更、尋找或清除條件化格式</t>
  </si>
  <si>
    <t>全部顯示</t>
  </si>
  <si>
    <t>全部隱藏</t>
  </si>
  <si>
    <t>使用條件化格式，有助於您以視覺化方式探索及分析資料、偵測重要問題，以及識別模式和趨勢。</t>
  </si>
  <si>
    <t>您想要做什麼？</t>
  </si>
  <si>
    <t>深入了解設定格式化的條件</t>
  </si>
  <si>
    <t>使用雙色階來格式化所有儲存格</t>
  </si>
  <si>
    <t>使用三色階來格式化所有儲存格</t>
  </si>
  <si>
    <t>使用資料橫條來格式化所有儲存格</t>
  </si>
  <si>
    <t>使用圖示集來格式化所有儲存格</t>
  </si>
  <si>
    <t>只格式化包含文字值、數值或日期時間值的儲存格</t>
  </si>
  <si>
    <t>只格式化排在最前面或最後面的值</t>
  </si>
  <si>
    <t>只格式化高於或低於平均的值</t>
  </si>
  <si>
    <t>只格式化唯一或重複的值</t>
  </si>
  <si>
    <t>使用公式決定要格式化哪些儲存格</t>
  </si>
  <si>
    <t>尋找具有條件化格式的儲存格</t>
  </si>
  <si>
    <t>清除條件化格式</t>
  </si>
  <si>
    <t>設定格式化的條件可以幫助您以視覺方式解答關於資料的特定問題。您可以將設定格式化的條件套用至儲存格範圍、Microsoft Excel 表格或樞紐分析表。在樞紐分析表上使用設定格式化的條件時，必須注意其中的重大差異。</t>
  </si>
  <si>
    <t>設定格式化的條件的優點</t>
  </si>
  <si>
    <t>分析資料時，我們常會問自己如以下的問題：</t>
  </si>
  <si>
    <t>過去五年來收益摘要中的例外之處在哪裡？</t>
  </si>
  <si>
    <t>過去兩年來行銷市場調查中的趨勢為何？</t>
  </si>
  <si>
    <t>本月銷售額超過 $50,000 元的是誰？</t>
  </si>
  <si>
    <t>員工的整體年齡分佈為何？</t>
  </si>
  <si>
    <t>逐年利潤成長率大於 10% 的產品是哪些？</t>
  </si>
  <si>
    <t>一年級的學生中表現最好和最差的是誰？</t>
  </si>
  <si>
    <t>設定格式化的條件有助於解答這些問題，可讓您輕鬆將感興趣的儲存格或儲存格範圍標示出來、強調不尋常的值，並且使用資料列、色階與圖示集以視覺化方式呈現資料。條件化格式會根據條件 (或準則) 變更儲存格範圍的外觀。若條件為 True，則根據該條件格式化儲存格範圍；反之則否。</t>
  </si>
  <si>
    <t>無論您手動格式化儲存格或設定格式化的條件，都可以根據格式 (包括儲存格色彩和字型色彩) 進行排序和篩選。</t>
  </si>
  <si>
    <r>
      <t> 附註 </t>
    </r>
    <r>
      <rPr>
        <sz val="7.5"/>
        <color rgb="FF666666"/>
        <rFont val="Arial"/>
        <family val="2"/>
      </rPr>
      <t>  建立條件化格式時，您只能夠參照同一工作表中的其他儲存格，在特定情況下，則可以參照目前所開啟活頁簿中，位於不同工作表上的儲存格。您無法在其他活頁簿的外部參照上，使用設定格式化的條件。</t>
    </r>
  </si>
  <si>
    <t>設定樞紐分析表的格式化的條件</t>
  </si>
  <si>
    <t>在樞紐分析表中的設定格式化的條件，與在儲存格範圍或 Excel 表格中的設定格式化的條件有所不同：</t>
  </si>
  <si>
    <t>如果您使用篩選、隱藏層級、摺疊及展開層級，或是移動欄位等方式，來變更樞紐分析表的配置，那麼只要未移除基本資料中的欄位，便會維持條件化格式。</t>
  </si>
  <si>
    <t>[值] 區域之欄位的條件化格式範圍，可以根據資料階層訂定，並由一欄或多欄的列之父系 (階層中的上一層)，或是一列或多列的欄之父系的所有可見子系 (階層中的下一層) 來決定。</t>
  </si>
  <si>
    <r>
      <t> 附註 </t>
    </r>
    <r>
      <rPr>
        <sz val="7.5"/>
        <color rgb="FF666666"/>
        <rFont val="Arial"/>
        <family val="2"/>
      </rPr>
      <t>  在資料階層中，子系不會從父系繼承設定格式化的條件，父系也不會從子系繼承設定格式化的條件。</t>
    </r>
  </si>
  <si>
    <t>[值] 區域中有三種建立欄位條件化格式範圍的方法：依選取範圍、依相對應的欄位以及依值欄位。</t>
  </si>
  <si>
    <t>建立 [值] 區域中之欄位範圍的預設方法，是依選取範圍。您可以使用 [套用格式化規則至] 選項按鈕、[新增格式化規則] 對話方塊或 [編輯格式化規則] 對話方塊，將範圍方法變更為依相對應的欄位或值欄位。這三種範圍方法 (位於 [常用] 索引標籤、[樣式] 群組、[設定格式化的條件] 命令) 可以依您的需求，提供絕佳的彈性：</t>
  </si>
  <si>
    <r>
      <t>依選取範圍建立範圍</t>
    </r>
    <r>
      <rPr>
        <sz val="7.5"/>
        <color rgb="FF666666"/>
        <rFont val="Arial"/>
        <family val="2"/>
      </rPr>
      <t>    如果您想要選取下列項目，請使用這個方法：</t>
    </r>
  </si>
  <si>
    <t>[值] 區域中一組連續的欄位，例如一個區域中的所有產品加總。</t>
  </si>
  <si>
    <t>[值] 區域中一組不連續的欄位，例如資料階層的不同層級中，不同區域的產品加總。</t>
  </si>
  <si>
    <r>
      <t>依相對應的欄位建立範圍</t>
    </r>
    <r>
      <rPr>
        <sz val="7.5"/>
        <color rgb="FF666666"/>
        <rFont val="Arial"/>
        <family val="2"/>
      </rPr>
      <t>    如果您想要進行下列動作，請使用這個方法：</t>
    </r>
  </si>
  <si>
    <t>避免多個不連續的選取範圍。</t>
  </si>
  <si>
    <t>條件化格式資料階層中，所有層級的 [值] 區域中的一組欄位。</t>
  </si>
  <si>
    <t>包含小計和總計。</t>
  </si>
  <si>
    <r>
      <t>依值欄位建立範圍</t>
    </r>
    <r>
      <rPr>
        <sz val="7.5"/>
        <color rgb="FF666666"/>
        <rFont val="Arial"/>
        <family val="2"/>
      </rPr>
      <t>    如果您想要進行下列動作，請使用這個方法：</t>
    </r>
  </si>
  <si>
    <t>條件化格式資料階層中，一個層級的 [值] 區域中的一組欄位。</t>
  </si>
  <si>
    <t>排除小計。</t>
  </si>
  <si>
    <t>當您從上、下、高於平均或低於平均值條件化格式 [值] 區域中的欄位時，根據預設，規則會根據所有可見的值。不過，當您依相對應的欄位建立範圍，而非使用所有可見的值時，您可以選擇性地套用下列組合的條件化格式：</t>
  </si>
  <si>
    <t>欄及其父列欄位。</t>
  </si>
  <si>
    <t>列及其父欄欄位。</t>
  </si>
  <si>
    <t>在多個工作表之間使用設定格式化的條件</t>
  </si>
  <si>
    <t>您可以針對參照相同活頁簿之其他工作表的儲存格使用設定格式化的條件。此功能無法用於不同活頁簿之間的參照。</t>
  </si>
  <si>
    <t>頁首</t>
  </si>
  <si>
    <t>色階是一種視覺輔助，能幫助您了解資料的分配及變異。雙色階可協助您使用雙色層次來比較儲存格範圍。色彩的色度代表較高值或較低值。例如，在綠/紅色階中，您可以指定較高值的儲存格使用偏綠色以及較低值的儲存格使用偏紅色。</t>
  </si>
  <si>
    <r>
      <t> 秘訣 </t>
    </r>
    <r>
      <rPr>
        <sz val="7.5"/>
        <color rgb="FF666666"/>
        <rFont val="Arial"/>
        <family val="2"/>
      </rPr>
      <t xml:space="preserve">  如果範圍中的一個或多個儲存格包含傳回錯誤的公式，那麼設定格式化的條件便不會套用至整個範圍。若要確保設定格式化的條件套用至整個範圍，請使用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函數，來傳回非錯誤值的值。</t>
    </r>
  </si>
  <si>
    <t>快速格式化</t>
  </si>
  <si>
    <t>1. 選取範圍中一個或多個儲存格、表格或樞紐分析表。</t>
  </si>
  <si>
    <t>2. 在 [常用] 索引標籤的 [樣式] 群組中，按一下 [設定格式化的條件] 旁邊的箭號，然後按一下 [色階]。</t>
  </si>
  <si>
    <t>3. 選取雙色階。</t>
  </si>
  <si>
    <r>
      <t> 秘訣 </t>
    </r>
    <r>
      <rPr>
        <sz val="7.5"/>
        <color rgb="FF666666"/>
        <rFont val="Arial"/>
        <family val="2"/>
      </rPr>
      <t>  將游標移到色階圖示上面，查看哪一個圖示是雙色階。上面的色彩代表較高值，下面的色彩代表較低值。</t>
    </r>
  </si>
  <si>
    <r>
      <t> 秘訣 </t>
    </r>
    <r>
      <rPr>
        <sz val="7.5"/>
        <color rgb="FF666666"/>
        <rFont val="Arial"/>
        <family val="2"/>
      </rPr>
      <t>  您可以使用套用設定格式化的條件之樞紐分析表欄位旁所顯示的 [格式化選項] 按鈕，來變更樞紐分析表 [值] 區域中，欄位的範圍方法。</t>
    </r>
  </si>
  <si>
    <t>進階格式設定</t>
  </si>
  <si>
    <t>2. 在 [常用] 索引標籤的 [樣式] 群組中，按一下 [設定格式化的條件] 旁邊的箭號，再按一下 [管理規則]。</t>
  </si>
  <si>
    <t>[設定格式化的條件規則管理員] 對話方塊隨即顯示。</t>
  </si>
  <si>
    <t>3. 請執行下列其中一項：</t>
  </si>
  <si>
    <t>若要新增條件化格式，請按一下 [新增規則]。</t>
  </si>
  <si>
    <t>[新增格式化規則] 對話方塊隨即顯示。</t>
  </si>
  <si>
    <t>若要變更條件化格式，請執行下列動作：</t>
  </si>
  <si>
    <t>1. 確定已在 [顯示格式化規則] 清單方塊中選取了適當的工作表、表格或樞紐分析表。</t>
  </si>
  <si>
    <t>2. 您也可以按一下 [套用到] 方塊中的 [摺疊對話方塊]</t>
  </si>
  <si>
    <t>，暫時隱藏對話方塊；在工作表中選取新的儲存格範圍，然後選取 [展開對話方塊]</t>
  </si>
  <si>
    <t>，以變更儲存格範圍。</t>
  </si>
  <si>
    <t>3. 選取規則，然後按一下 [編輯規則]。</t>
  </si>
  <si>
    <t>[編輯格式化規則] 對話方塊隨即顯示。</t>
  </si>
  <si>
    <t>4. 在 [套用規則至] 下方，依下列項目選擇性地變更樞紐分析表 [值] 區域的欄位的範圍：</t>
  </si>
  <si>
    <t>依選取範圍：按一下 [選取的儲存格]。</t>
  </si>
  <si>
    <t>依 [值] 標籤的所有儲存格，按一下 [所有顯示 &lt;值標籤&gt; 值的儲存格]。</t>
  </si>
  <si>
    <t>依 [值] 標籤的所有儲存格，但不包括小計與總計：按一下 [顯示 &lt;列標籤&gt; 的 &lt;值標籤&gt; 值之所有儲存格]。</t>
  </si>
  <si>
    <t>5. 按一下 [選取規則類型] 底下的 [根據其值格式化所有儲存格] (預設)。</t>
  </si>
  <si>
    <t>6. 在 [編輯規則說明] 底下，選取 [格式樣式] 清單方塊中的 [雙色色階]。</t>
  </si>
  <si>
    <t>7. 若要在 [最小值] 與 [最大值] 的 [類型] 方塊中選取類型，請執行下列其中一項：</t>
  </si>
  <si>
    <r>
      <t>格式化最低值及最高值</t>
    </r>
    <r>
      <rPr>
        <sz val="12"/>
        <color rgb="FF444444"/>
        <rFont val="Arial"/>
        <family val="2"/>
      </rPr>
      <t>    選取 [最低值] 及 [最高值]。</t>
    </r>
  </si>
  <si>
    <t>在這種情況下，不要輸入 [最小值] 及 [最大值]。</t>
  </si>
  <si>
    <r>
      <t>格式化數值、日期值或時間值</t>
    </r>
    <r>
      <rPr>
        <sz val="12"/>
        <color rgb="FF444444"/>
        <rFont val="Arial"/>
        <family val="2"/>
      </rPr>
      <t>    選取 [數值]，然後輸入 [最小值] 及 [最大值] 的 [值]。</t>
    </r>
  </si>
  <si>
    <r>
      <t>格式化百分比</t>
    </r>
    <r>
      <rPr>
        <sz val="12"/>
        <color rgb="FF444444"/>
        <rFont val="Arial"/>
        <family val="2"/>
      </rPr>
      <t>    選取 [百分比]，然後輸入 [最小值] 及 [最大值] 的 [值]。</t>
    </r>
  </si>
  <si>
    <t>有效的值是從 0 (零) 到 100。請不要輸入百分比符號。</t>
  </si>
  <si>
    <t>因為數值是按比例分配，所以想要依比例來視覺化所有數值時，請使用百分比。</t>
  </si>
  <si>
    <r>
      <t>格式化百分位數</t>
    </r>
    <r>
      <rPr>
        <sz val="12"/>
        <color rgb="FF444444"/>
        <rFont val="Arial"/>
        <family val="2"/>
      </rPr>
      <t>    選取 [百分位數]，然後輸入 [最小值] 及 [最大值] 的 [值]。</t>
    </r>
  </si>
  <si>
    <t>有效的百分位數是從 0 (零) 到 100。</t>
  </si>
  <si>
    <t>如果想要依某一個色級比例來視覺化一組最高值 (例如，前 20 個百分位數)，並且依另一個色級比例來視覺化一組最低值 (例如，後 20 個百分位數)，請使用百分位數，因為最高值及最低值都是代表極值，可能會影響資料視覺呈現的偏斜度。</t>
  </si>
  <si>
    <r>
      <t>格式化計算結果</t>
    </r>
    <r>
      <rPr>
        <sz val="12"/>
        <color rgb="FF444444"/>
        <rFont val="Arial"/>
        <family val="2"/>
      </rPr>
      <t>    選取 [公式]，然後輸入 [最小值] 和 [最大值] 的值。</t>
    </r>
  </si>
  <si>
    <r>
      <t>公式必須傳回數字、日期或時間值。公式是以等號 (</t>
    </r>
    <r>
      <rPr>
        <sz val="7.5"/>
        <color rgb="FF666666"/>
        <rFont val="Arial"/>
        <family val="2"/>
      </rPr>
      <t>=</t>
    </r>
    <r>
      <rPr>
        <sz val="7.5"/>
        <color rgb="FF666666"/>
        <rFont val="Arial"/>
        <family val="2"/>
      </rPr>
      <t>) 開頭，無效的公式不會套用任何格式。建議您先測試公式，確定不會傳回錯誤值。</t>
    </r>
  </si>
  <si>
    <r>
      <t>附註</t>
    </r>
    <r>
      <rPr>
        <sz val="7.5"/>
        <color rgb="FF666666"/>
        <rFont val="Arial"/>
        <family val="2"/>
      </rPr>
      <t>   </t>
    </r>
  </si>
  <si>
    <t>請確認 [最小值] 中的值，小於 [最大值] 中的值。</t>
  </si>
  <si>
    <t>您可以選擇不同的 [最小值] 與 [最大值] 類型。例如，您可以選擇 [最小值] 是數字，而 [最大值] 是百分比。</t>
  </si>
  <si>
    <t>8. 若要選擇 [最小值] 及 [最大值] 色階，請分別按一下這些值的 [色彩]，然後選取色彩。</t>
  </si>
  <si>
    <t>若要選擇其他色彩或建立自訂色彩，請按一下 [其他色彩]。您所選的色階即會顯示在 [預覽] 方塊中。</t>
  </si>
  <si>
    <t>色階是一種視覺輔助，能幫助您了解資料的分配及變異。三色階可協助您使用雙色層次來比較儲存格範圍。色彩的色度代表較高值或較低值。例如，在綠/黃/紅色階中，您可以指定較高值的儲存格使用綠色，中間值的儲存格使用黃色以及較低值的儲存格使用紅色。</t>
  </si>
  <si>
    <r>
      <t> 秘訣 </t>
    </r>
    <r>
      <rPr>
        <sz val="7.5"/>
        <color rgb="FF666666"/>
        <rFont val="Arial"/>
        <family val="2"/>
      </rPr>
      <t xml:space="preserve">  如果範圍中的一個或多個儲存格包含傳回錯誤的公式，那麼設定格式化的條件便不會套用至整個範圍。若要確保設定格式化的條件會套用至整個範圍，請使用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函數來傳回您指定的值 (例如 0 或「N/A」)，才不會傳回錯誤值。</t>
    </r>
  </si>
  <si>
    <t>3. 選取三色階。頂端色彩代表較高值，中間色彩代表中間值，底端色彩代表較低值。</t>
  </si>
  <si>
    <r>
      <t> 秘訣 </t>
    </r>
    <r>
      <rPr>
        <sz val="7.5"/>
        <color rgb="FF666666"/>
        <rFont val="Arial"/>
        <family val="2"/>
      </rPr>
      <t>  將游標移到色階圖示上面，查看哪一個圖示是三色階。</t>
    </r>
  </si>
  <si>
    <r>
      <t> 秘訣 </t>
    </r>
    <r>
      <rPr>
        <sz val="7.5"/>
        <color rgb="FF666666"/>
        <rFont val="Arial"/>
        <family val="2"/>
      </rPr>
      <t>  您可以使用套用設定格式化的條件之樞紐分析表欄位旁所顯示的 [格式化選項] 按鈕，變更樞紐分析表 [值] 區域中之欄位的範圍方法。</t>
    </r>
  </si>
  <si>
    <t>依選取範圍：按一下 [僅這些儲存格]。</t>
  </si>
  <si>
    <t>依相對應的欄位：按一下 [具有相同欄位的所有&lt;值欄位&gt;儲存格]。</t>
  </si>
  <si>
    <t>依值欄位：按一下 [所有&lt;值欄位&gt;儲存格]。</t>
  </si>
  <si>
    <t>5. 按一下 [選取規則類型] 底下的 [根據其值格式化所有儲存格]。</t>
  </si>
  <si>
    <t>6. 在 [編輯規則說明] 底下，選取 [格式樣式] 清單方塊中的 [三色色階]。</t>
  </si>
  <si>
    <t>7. 選取 [最小值]、[中間點] 及 [最大值] 的類型。請執行下列其中一項：</t>
  </si>
  <si>
    <r>
      <t>格式化最低值及最高值</t>
    </r>
    <r>
      <rPr>
        <sz val="12"/>
        <color rgb="FF444444"/>
        <rFont val="Arial"/>
        <family val="2"/>
      </rPr>
      <t>    選取 [中間點]。</t>
    </r>
  </si>
  <si>
    <t>在這種情況下，不要輸入 [最低值] 及 [最高值]。</t>
  </si>
  <si>
    <r>
      <t>格式化數值、日期值或時間值</t>
    </r>
    <r>
      <rPr>
        <sz val="12"/>
        <color rgb="FF444444"/>
        <rFont val="Arial"/>
        <family val="2"/>
      </rPr>
      <t>    選取 [數值]，然後輸入 [最小值]、[中間點] 及 [最大值] 的值。</t>
    </r>
  </si>
  <si>
    <r>
      <t>格式化百分比</t>
    </r>
    <r>
      <rPr>
        <sz val="12"/>
        <color rgb="FF444444"/>
        <rFont val="Arial"/>
        <family val="2"/>
      </rPr>
      <t>    選取 [百分比]，然後輸入 [最小值]、[中間點] 及 [最大值] 的值。</t>
    </r>
  </si>
  <si>
    <t>有效的值是從 0 (零) 到 100。請不要輸入百分比 (%) 符號。</t>
  </si>
  <si>
    <t>想要按比例視覺化所有的值時，請使用百分比，因為使用百分比可確保數值按比例分配。</t>
  </si>
  <si>
    <r>
      <t>格式化百分位數</t>
    </r>
    <r>
      <rPr>
        <sz val="12"/>
        <color rgb="FF444444"/>
        <rFont val="Arial"/>
        <family val="2"/>
      </rPr>
      <t>    選取 [百分位數]，然後輸入 [最小值]、[中間點] 及 [最大值] 的值。</t>
    </r>
  </si>
  <si>
    <t>如果想要依某一個色級比例來視覺化一組最高值 (例如，前 20個百分位數)，並且依另一個色級比例來視覺化一組最低值 (例如，後 20個百分位數)，請使用百分位數，因為最高值及最低值都是代表極值，可能會影響資料視覺呈現的偏斜度。</t>
  </si>
  <si>
    <r>
      <t>格式化計算結果</t>
    </r>
    <r>
      <rPr>
        <sz val="12"/>
        <color rgb="FF444444"/>
        <rFont val="Arial"/>
        <family val="2"/>
      </rPr>
      <t>    選取 [公式]，然後輸入 [最小值]、[中間點] 及 [最大值] 的值。</t>
    </r>
  </si>
  <si>
    <t>您可以為儲存格範圍設定最小值、中間點值和最大值。請確認 [最小值] 中的值小於 [中間點] 中的值，而中間點值也要小於 [最大值] 中的值。</t>
  </si>
  <si>
    <t>您可以選擇不同的 [最小值]、[中間點] 和 [最大值] 類型，例如，您可以選擇 [最小值] 為數字、[中間點] 為百分位數，而 [最大值] 為百分比。</t>
  </si>
  <si>
    <t>在大多數情況下，預設的 [中間點] 值 (為百分之五十) 效果最好，但您可以調整這個值，使它符合特定的要求。</t>
  </si>
  <si>
    <t>8. 若要選擇 [最小值]、[中間點] 及 [最大值] 色階，請為各自按一下 [色彩]，然後選取色彩。</t>
  </si>
  <si>
    <t>若要選擇其他色彩或建立自訂色彩，請按一下 [其他色彩]。</t>
  </si>
  <si>
    <t>您所選的色階隨即會顯示在 [預覽] 方塊中。</t>
  </si>
  <si>
    <t>資料橫條可幫助您查看與其他儲存格相對的儲存格值。資料橫條的長度代表儲存格中的值。資料橫條越長代表值越高，越短代表值越低。資料橫條很好用，特別在找出大量資料中的較高值及較低值的時候，例如假日銷售報表中最暢銷及最不暢銷的玩具。</t>
  </si>
  <si>
    <r>
      <t> 秘訣 </t>
    </r>
    <r>
      <rPr>
        <sz val="7.5"/>
        <color rgb="FF666666"/>
        <rFont val="Arial"/>
        <family val="2"/>
      </rPr>
      <t xml:space="preserve">  如果範圍中的一個或多個儲存格包含傳回錯誤的公式，那麼設定格式化的條件便不會套用至整個範圍。若要確保設定格式化的條件會套用至整個範圍，請使用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函數來傳回值 (例如 0 或「N/A」)，才不會傳回錯誤值。</t>
    </r>
  </si>
  <si>
    <t>2. 在 [常用] 索引標籤上的 [樣式] 群組中，按一下 [設定格式化的條件] 旁邊的箭號，再按一下 [資料橫條]，然後選取資料橫條圖示。</t>
  </si>
  <si>
    <r>
      <t> 秘訣 </t>
    </r>
    <r>
      <rPr>
        <sz val="7.5"/>
        <color rgb="FF666666"/>
        <rFont val="Arial"/>
        <family val="2"/>
      </rPr>
      <t>  您可以使用 [套用格式化規則至] 選項按鈕，變更樞紐分析表之 [值] 區域中的限定欄位範圍方法。</t>
    </r>
  </si>
  <si>
    <t>6. 在 [編輯規則說明] 底下，選取 [格式樣式] 清單方塊中的 [資料橫條]。</t>
  </si>
  <si>
    <t>7. 選取 [最小值] 及 [最大值] [類型]。請執行下列其中一項：</t>
  </si>
  <si>
    <t>在這種情況下，不要輸入 [最小值] 與 [最大值]。</t>
  </si>
  <si>
    <r>
      <t>格式化數值、日期值或時間值</t>
    </r>
    <r>
      <rPr>
        <sz val="12"/>
        <color rgb="FF444444"/>
        <rFont val="Arial"/>
        <family val="2"/>
      </rPr>
      <t>    選取 [數值]，然後輸入 [最小值] 和 [最大值] 的 [值]。</t>
    </r>
  </si>
  <si>
    <r>
      <t>格式化百分比</t>
    </r>
    <r>
      <rPr>
        <sz val="12"/>
        <color rgb="FF444444"/>
        <rFont val="Arial"/>
        <family val="2"/>
      </rPr>
      <t>    選取 [百分比]，然後輸入 [最小值] 和 [最大值] 的值。</t>
    </r>
  </si>
  <si>
    <r>
      <t>格式化百分位數</t>
    </r>
    <r>
      <rPr>
        <sz val="12"/>
        <color rgb="FF444444"/>
        <rFont val="Arial"/>
        <family val="2"/>
      </rPr>
      <t>    選取 [百分位數]，然後輸入 [最小值] 和 [最大值] 的值。</t>
    </r>
  </si>
  <si>
    <t>如果想要按某一個資料列比例顯示一組最高值 (例如最高的 20 個百分位數)，並按另一個資料列比例顯示一組最低值 (例如最低的 20 個百分位數)，請使用百分位數，因為最高值及最低值都是代表極端值，可能會影響資料顯示的正確性。</t>
  </si>
  <si>
    <r>
      <t>格式化計算結果</t>
    </r>
    <r>
      <rPr>
        <sz val="12"/>
        <color rgb="FF444444"/>
        <rFont val="Arial"/>
        <family val="2"/>
      </rPr>
      <t>    選取 [公式]，然後輸入 [最小值] 與 [最大值] 的值。</t>
    </r>
  </si>
  <si>
    <t>您可以選擇不同的 [最小值] 與 [最大值] 類型。例如，您可以選擇 [最小值] 是數字，[最大值] 是百分比。</t>
  </si>
  <si>
    <t>8. 若要選擇色階的 [最小值] 和 [最大值]，請按一下 [長條色彩]。</t>
  </si>
  <si>
    <t>若要選擇其他色彩或建立自訂色彩，請按一下 [其他色彩]。您所選的長條色彩即會顯示在 [預覽] 方塊中。</t>
  </si>
  <si>
    <t>9. 若只要顯示資料列而非儲存格中的值，請選取 [僅顯示資料列]。</t>
  </si>
  <si>
    <t>10. 若要對資料橫條套用實心框線，請選取 [框線] 清單中的 [實心框線]，然後選擇框線的色彩。</t>
  </si>
  <si>
    <t>11. 若要選擇實心列或漸層列，請在 [填滿] 清單方塊中選擇 [實心填滿] 或 [漸層填滿]。</t>
  </si>
  <si>
    <t>12. 若要格式化負值列，請按一下 [負值和座標軸]，然後在 [負值和座標軸設定] 對話方塊中，選擇負值列填滿與框線色彩的選項。您可以選擇座標軸的位置設定及色彩。完成選取選項後，請按一下 [確定]。</t>
  </si>
  <si>
    <t>13. 您可以在 [橫條圖方向] 清單方塊中選擇設定，來變更橫條的方向。此設定預設為 [內容]，不過您可以根據想要呈現資料的方式，選擇由左到右或由右到左的方向。</t>
  </si>
  <si>
    <t>使用圖示集將資料加上附註，並將資料分類成三到五種由閾值分隔的類別。每個圖示分別代表一個值範圍。例如，在 [3 箭號圖示集] 中，綠色向上箭號代表較高值，黃色斜箭號代表中間值，紅色向下箭號代表較低值。</t>
  </si>
  <si>
    <t>您可以選擇只針對符合條件的儲存格顯示圖示；例如，針對低於臨界值的儲存格顯示警告圖示，超過臨界值的儲存格則不顯示圖示。若要這麼做，當您設定條件時，請從圖示旁邊的圖示下拉式清單選取 [無儲存格圖示]，即可隱藏圖示。您也可以建立自己的圖示集組合；例如，綠色的「符號」核取記號、黃色的「交通信號燈」和紅色的「旗標」。</t>
  </si>
  <si>
    <r>
      <t>問題：設定格式化的條件只出現在範圍中的部分儲存格</t>
    </r>
    <r>
      <rPr>
        <sz val="7.5"/>
        <color rgb="FF666666"/>
        <rFont val="Arial"/>
        <family val="2"/>
      </rPr>
      <t>    </t>
    </r>
  </si>
  <si>
    <r>
      <t xml:space="preserve">如果範圍中的一個或多個儲存格包含傳回錯誤的公式，那麼設定格式化的條件便不會套用至整個範圍。若要確保設定格式化的條件會套用至整個範圍，請使用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函數來傳回值 (例如 0 或「N/A」)，才不會傳回錯誤值。</t>
    </r>
  </si>
  <si>
    <t>2. 在 [常用] 索引標籤上的 [樣式] 群組中，按一下 [設定格式化的條件] 旁邊的箭號，再按一下 [圖示集]，然後選取圖示集。</t>
  </si>
  <si>
    <t>6. 在 [編輯規則說明] 底下，選取 [格式樣式] 清單方塊中的 [圖示集]。</t>
  </si>
  <si>
    <t>1. 選取一個圖示集。預設值為 [三交通號誌 (無框)]。圖示數量及每個圖示的預設比較運算子和閾值會因圖示集不同而有所差異。</t>
  </si>
  <si>
    <t>2. 您可以隨意調整比較運算子及閾值。每個圖示的預設之值範圍的大小皆為相同，但您可以調整這些值，使它們符合特定的要求。請確認閾值由上到下的邏輯順序是最高值到最低值。</t>
  </si>
  <si>
    <r>
      <t>格式化數值、日期值或時間值</t>
    </r>
    <r>
      <rPr>
        <sz val="12"/>
        <color rgb="FF444444"/>
        <rFont val="Arial"/>
        <family val="2"/>
      </rPr>
      <t>    選取 [數值]。</t>
    </r>
  </si>
  <si>
    <r>
      <t>格式化百分比</t>
    </r>
    <r>
      <rPr>
        <sz val="12"/>
        <color rgb="FF444444"/>
        <rFont val="Arial"/>
        <family val="2"/>
      </rPr>
      <t>    選取 [百分比]。</t>
    </r>
  </si>
  <si>
    <r>
      <t>格式化百分位數</t>
    </r>
    <r>
      <rPr>
        <sz val="12"/>
        <color rgb="FF444444"/>
        <rFont val="Arial"/>
        <family val="2"/>
      </rPr>
      <t>    選取 [百分位數]。</t>
    </r>
  </si>
  <si>
    <r>
      <t>如果想要使用某個圖示顯示一組最高值 (例如最高的 20</t>
    </r>
    <r>
      <rPr>
        <vertAlign val="superscript"/>
        <sz val="7.5"/>
        <color rgb="FF666666"/>
        <rFont val="Arial"/>
        <family val="2"/>
      </rPr>
      <t xml:space="preserve"> </t>
    </r>
    <r>
      <rPr>
        <sz val="7.5"/>
        <color rgb="FF666666"/>
        <rFont val="Arial"/>
        <family val="2"/>
      </rPr>
      <t>個百分位數)，並使用另一個圖示顯示一組最低值 (例如最低的 20</t>
    </r>
    <r>
      <rPr>
        <vertAlign val="superscript"/>
        <sz val="7.5"/>
        <color rgb="FF666666"/>
        <rFont val="Arial"/>
        <family val="2"/>
      </rPr>
      <t xml:space="preserve"> </t>
    </r>
    <r>
      <rPr>
        <sz val="7.5"/>
        <color rgb="FF666666"/>
        <rFont val="Arial"/>
        <family val="2"/>
      </rPr>
      <t>個百分位數)，請使用百分位數，因為最高值及最低值都是代表極端值，可能會影響資料顯示的正確性。</t>
    </r>
  </si>
  <si>
    <r>
      <t>格式化計算結果</t>
    </r>
    <r>
      <rPr>
        <sz val="12"/>
        <color rgb="FF444444"/>
        <rFont val="Arial"/>
        <family val="2"/>
      </rPr>
      <t>    選取 [公式]，然後在每個 [值] 方塊中輸入公式。</t>
    </r>
  </si>
  <si>
    <t>4. 若要使第一個圖示表示較低值，最後一個圖示表示最高值，請選取 [反轉圖示順序]。</t>
  </si>
  <si>
    <t>5. 若只要顯示圖示而非儲存格中的值，請選取 [只顯示圖示]。</t>
  </si>
  <si>
    <t> 附註 </t>
  </si>
  <si>
    <t>您可能需要調整欄寬，使其能容納圖示大小。</t>
  </si>
  <si>
    <t>圖示共有三種大小。顯示的圖示大小取決於該儲存格中所使用的字型大小。</t>
  </si>
  <si>
    <t>為了能更容易找到儲存格範圍內的特定儲存格，您可以根據比較運算子來格式化這些特定儲存格。例如，在依類別排序的庫存工作表中，您可以將少於 10 項的產品標示為黃色。或者，在零售店摘要工作表中，您可以識別出收益大於 10%、銷售量少於 $100,000 且地區等於「東南地區」的所有商店。</t>
  </si>
  <si>
    <r>
      <t> 附註 </t>
    </r>
    <r>
      <rPr>
        <sz val="7.5"/>
        <color rgb="FF666666"/>
        <rFont val="Arial"/>
        <family val="2"/>
      </rPr>
      <t>  您無法依文字或日期條件化格化樞紐分析表 [值] 區域的欄位，只能依數字。</t>
    </r>
  </si>
  <si>
    <t>2. 在 [常用] 索引標籤上的 [樣式] 群組中，按一下 [設定格式化的條件] 旁邊的箭號，再按一下 [醒目提示儲存格規則]。</t>
  </si>
  <si>
    <t>3. 選取所要的指令，如 [介於]、[等於包含以下項目的文字] 或 [發生的日期]。</t>
  </si>
  <si>
    <t>4. 輸入所要使用的值，然後選取格式。</t>
  </si>
  <si>
    <t>，暫時隱藏對話方塊；在工作表或其他工作表上選取新的儲存格範圍，然後選取 [展開對話方塊]</t>
  </si>
  <si>
    <t>依值欄位：按一下 所有&lt;值欄位&gt;儲存格。</t>
  </si>
  <si>
    <t>5. 按一下 [選取規則類型] 底下的 [只格式化包含下列的儲存格]。</t>
  </si>
  <si>
    <t>6. 在 [編輯規則說明] 底下的 [只格式化下列的儲存格] 清單方塊中，執行下列其中一項：</t>
  </si>
  <si>
    <r>
      <t>依數字、日期或時間來格式化</t>
    </r>
    <r>
      <rPr>
        <sz val="12"/>
        <color rgb="FF444444"/>
        <rFont val="Arial"/>
        <family val="2"/>
      </rPr>
      <t>    選取 [儲存格值]，再選取比較運算子，然後輸入數字、日期或時間。</t>
    </r>
  </si>
  <si>
    <r>
      <t xml:space="preserve">例如，選取 [介於]，然後輸入 </t>
    </r>
    <r>
      <rPr>
        <sz val="7.5"/>
        <color rgb="FF666666"/>
        <rFont val="Arial"/>
        <family val="2"/>
      </rPr>
      <t>100</t>
    </r>
    <r>
      <rPr>
        <sz val="7.5"/>
        <color rgb="FF666666"/>
        <rFont val="Arial"/>
        <family val="2"/>
      </rPr>
      <t xml:space="preserve"> 及 </t>
    </r>
    <r>
      <rPr>
        <sz val="7.5"/>
        <color rgb="FF666666"/>
        <rFont val="Arial"/>
        <family val="2"/>
      </rPr>
      <t>200</t>
    </r>
    <r>
      <rPr>
        <sz val="7.5"/>
        <color rgb="FF666666"/>
        <rFont val="Arial"/>
        <family val="2"/>
      </rPr>
      <t xml:space="preserve">，或者選取 [等於]，然後輸入 </t>
    </r>
    <r>
      <rPr>
        <sz val="7.5"/>
        <color rgb="FF666666"/>
        <rFont val="Arial"/>
        <family val="2"/>
      </rPr>
      <t>1/1/2009</t>
    </r>
    <r>
      <rPr>
        <sz val="7.5"/>
        <color rgb="FF666666"/>
        <rFont val="Arial"/>
        <family val="2"/>
      </rPr>
      <t>。</t>
    </r>
  </si>
  <si>
    <t>您也可以輸入傳回數值、日期值或時間值的公式。如果輸入公式，請以等號 (=) 開始。無效的公式不會套用任何格式。建議您先測試公式，確定不會傳回錯誤值。</t>
  </si>
  <si>
    <r>
      <t>依文字來格式化</t>
    </r>
    <r>
      <rPr>
        <sz val="12"/>
        <color rgb="FF444444"/>
        <rFont val="Arial"/>
        <family val="2"/>
      </rPr>
      <t>    選取 [特定文字]、選擇比較運算子，然後輸入文字。</t>
    </r>
  </si>
  <si>
    <r>
      <t>例如，選取 [包含] 然後輸入</t>
    </r>
    <r>
      <rPr>
        <sz val="7.5"/>
        <color rgb="FF666666"/>
        <rFont val="Arial"/>
        <family val="2"/>
      </rPr>
      <t>「銀色」</t>
    </r>
    <r>
      <rPr>
        <sz val="7.5"/>
        <color rgb="FF666666"/>
        <rFont val="Arial"/>
        <family val="2"/>
      </rPr>
      <t>，或者選取 [開頭是] 然後輸入</t>
    </r>
    <r>
      <rPr>
        <sz val="7.5"/>
        <color rgb="FF666666"/>
        <rFont val="Arial"/>
        <family val="2"/>
      </rPr>
      <t>「三」</t>
    </r>
    <r>
      <rPr>
        <sz val="7.5"/>
        <color rgb="FF666666"/>
        <rFont val="Arial"/>
        <family val="2"/>
      </rPr>
      <t>。</t>
    </r>
  </si>
  <si>
    <t>在搜尋字串中加上引號，可以使用萬用字元。字串最長可為 255 個字元。</t>
  </si>
  <si>
    <t>您也可以輸入傳回文字的公式。如果輸入公式，請以等號 (=) 開始。無效的公式不會套用任何格式。建議您先測試公式，確定不會傳回錯誤值。</t>
  </si>
  <si>
    <r>
      <t>依日期來格式化</t>
    </r>
    <r>
      <rPr>
        <sz val="12"/>
        <color rgb="FF444444"/>
        <rFont val="Arial"/>
        <family val="2"/>
      </rPr>
      <t>    選取 [發生日期]，然後選取一個比較日期。</t>
    </r>
  </si>
  <si>
    <t>例如，選取 [昨天] 或 [下週]。</t>
  </si>
  <si>
    <r>
      <t>使用空白或無空白來格式化儲存格</t>
    </r>
    <r>
      <rPr>
        <sz val="12"/>
        <color rgb="FF444444"/>
        <rFont val="Arial"/>
        <family val="2"/>
      </rPr>
      <t>    選取 [空格] 或 [無空白]。</t>
    </r>
  </si>
  <si>
    <r>
      <t> 附註 </t>
    </r>
    <r>
      <rPr>
        <sz val="7.5"/>
        <color rgb="FF666666"/>
        <rFont val="Arial"/>
        <family val="2"/>
      </rPr>
      <t>  空白值表示儲存格中沒有資料，這與含有一個或多個空格 (空格被視為文字) 的儲存格不同。</t>
    </r>
  </si>
  <si>
    <r>
      <t>使用錯誤值或無錯誤值來格式化儲存格</t>
    </r>
    <r>
      <rPr>
        <sz val="12"/>
        <color rgb="FF444444"/>
        <rFont val="Arial"/>
        <family val="2"/>
      </rPr>
      <t>    選取 [錯誤值] 或 [無錯誤]。</t>
    </r>
  </si>
  <si>
    <t>錯誤值包括：#VALUE!、#DIV/0!、#NAME?、#N/A、#REF!、#NUM! 及 #NULL!。</t>
  </si>
  <si>
    <t>7. 若要指定格式，請按一下 [格式]。</t>
  </si>
  <si>
    <t>[儲存格格式] 對話方塊隨即顯示。</t>
  </si>
  <si>
    <t>8. 選取當儲存格值符合條件時所要套用的數字、字型、框線或填滿格式，然後按一下 [確定]。</t>
  </si>
  <si>
    <t>您可以選擇一種以上的格式。您所選取的格式會顯示在 [預覽] 方塊中。</t>
  </si>
  <si>
    <t>您可以根據指定的界限值，找出儲存格範圍中的最高值及最低值。例如，您可以找出地區報表中前 5 名的暢銷產品、客戶調查報告中倒數 15% 的產品，或部門人員分析中前 25 名的薪資。</t>
  </si>
  <si>
    <t>2. 在 [常用] 索引標籤上的 [樣式] 群組中，按一下 [設定格式化的條件] 旁邊的箭號，再按一下 [頂端/底端項目規則]。</t>
  </si>
  <si>
    <t>3. 選取所要的指令，如 [前 10 個項目] 或 [倒數 10 %]。</t>
  </si>
  <si>
    <t>5. 按一下 [選取規則類型] 底下的 [只格式化排在最前面或最後面的值]。</t>
  </si>
  <si>
    <t>6. 在 [編輯規則說明] 底下，選取 [格式化下列範圍的值] 清單方塊中的 [最前] 及 [最後]。</t>
  </si>
  <si>
    <t>7. 請執行下列其中一項：</t>
  </si>
  <si>
    <t>若要指定最前面或最後面的數值，請輸入數值然後清除 [所選範圍的 %] 核取方塊。有效值從 1 到 1000。</t>
  </si>
  <si>
    <t>若要指定最前面或最後面的百分比，請輸入數字然後清除 [所選範圍的 %] 核取方塊。有效值從 1 到 100。</t>
  </si>
  <si>
    <t>8. (選擇性) 變更依相對應的欄位建立範圍的樞紐分析表中，[值] 區域中的欄位格式套用的方式。</t>
  </si>
  <si>
    <t>根據預設，規則會根據所有可見的值。不過，當您依相對應的欄位建立範圍，而非使用所有可見的值時，您可以選擇性地套用下列組合的條件化格式：</t>
  </si>
  <si>
    <t>欄及其父列欄位：選取 [每個欄群祖]。</t>
  </si>
  <si>
    <t>列及其父欄欄位：選取 [每個列群組]。</t>
  </si>
  <si>
    <t>9. 若要指定格式，請按一下 [格式]。</t>
  </si>
  <si>
    <t>10. 選取當儲存格值符合條件時所要套用的數字、字型、框線或填滿格式，然後按一下 [確定]。</t>
  </si>
  <si>
    <t>您可以找出儲存格範圍中高於或低於平均或標準差的值。例如可以找出年度績效評估中高於平均的受評者，或品質評等中落在兩個標準差之下的製成品。</t>
  </si>
  <si>
    <t>3. 取所要的指令，如 [高於平均] 或 [低於平均]。</t>
  </si>
  <si>
    <t>5. 按一下 [選取規則類型] 底下的 [只格式化高於或低於平均的值]。</t>
  </si>
  <si>
    <t>6. 在 [編輯規則說明] 底下的 [格式化下列的值] 清單方塊中，執行下列其中一項：</t>
  </si>
  <si>
    <t>若要格式化高於或低於範圍中所有儲存格平均值的儲存格，請選取 [高於] 或 [低於]。</t>
  </si>
  <si>
    <t>若要格式化範圍中所有儲存格在一個、兩個或三個標準差之上或之下的儲存格，請選取標準差。</t>
  </si>
  <si>
    <t>7. (選擇性) 變更依相對應的欄位建立範圍的樞紐分析表中，[值] 區域中的欄位格式套用的方式。</t>
  </si>
  <si>
    <t>8. 按一下 [格式] 顯示 [儲存格格式] 對話方塊。</t>
  </si>
  <si>
    <t>9. 選取當儲存格值符合條件時所要套用的數字、字型、框線或填滿格式，然後按一下 [確定]。</t>
  </si>
  <si>
    <r>
      <t> 附註 </t>
    </r>
    <r>
      <rPr>
        <sz val="7.5"/>
        <color rgb="FF666666"/>
        <rFont val="Arial"/>
        <family val="2"/>
      </rPr>
      <t>  您無法依唯一值或重複值日期條件化格化樞紐分析表 [值] 區域的欄位。</t>
    </r>
  </si>
  <si>
    <t>3. 選取 [重複的值]。</t>
  </si>
  <si>
    <t>1. 確定已在 [顯示格式化規則] 清單方塊中選取了適當的工作表或表格。</t>
  </si>
  <si>
    <t>4. 按一下 [選取規則類型] 底下的 [只格式化唯一或重複的值]。</t>
  </si>
  <si>
    <t>5. 在 [編輯規則說明] 底下，選取 [格式化全部] 清單方塊中的 [唯一的] 或 [重複的]。</t>
  </si>
  <si>
    <t>6. 按一下 [格式] 顯示 [儲存格格式] 對話方塊。</t>
  </si>
  <si>
    <t>7. 選取當儲存格值符合條件時所要套用的數字、字型、框線或填滿格式，然後按一下 [確定]。</t>
  </si>
  <si>
    <t>若需要更複雜的設定格式化的條件，可以使用邏輯公式指定條件格式的準則。例如，您可能想要將值與函數傳回的結果相互比較，或評估選取範圍外 (如同一份活頁簿中不同的工作表) 的儲存格資料。</t>
  </si>
  <si>
    <t>1. 在 [常用] 索引標籤的 [樣式] 群組中，按一下 [設定格式化的條件] 旁的箭號，然後按一下 [管理規則]。</t>
  </si>
  <si>
    <t>2. 請執行下列其中一項：</t>
  </si>
  <si>
    <t>3. 在 [套用規則至] 下方，依下列項目選擇性地變更樞紐分析表 [值] 區域的欄位的範圍：</t>
  </si>
  <si>
    <t>依相對應的欄位：按一下 [所有顯示&lt;值欄位&gt;值的儲存格]。</t>
  </si>
  <si>
    <t>依值欄位：按一下 [顯示 &lt;列&gt; 的 &lt;值欄位&gt; 值之所有儲存格]。</t>
  </si>
  <si>
    <t>4. 按一下 [選取規則類型] 底下的 [使用公式決定要格式化哪些儲存格]。</t>
  </si>
  <si>
    <t>1. 在 [編輯規則說明] 底下的 [格式化在此公式為 True 的值] 清單方塊中，輸入公式。</t>
  </si>
  <si>
    <t>公式的開頭一定要是等號 (=)，而且必須傳回 TRUE (1) 或 FALSE (0) 的邏輯值。</t>
  </si>
  <si>
    <r>
      <t>範例 1：使用一個條件化格式，其具有多個準則及儲存格範圍以外的儲存格參考</t>
    </r>
    <r>
      <rPr>
        <sz val="7.5"/>
        <color rgb="FF666666"/>
        <rFont val="Arial"/>
        <family val="2"/>
      </rPr>
      <t>    </t>
    </r>
  </si>
  <si>
    <r>
      <t>在這個公式中，如果範圍中所有儲存格的平均值大於儲存格 F1 中的值，而且範圍中任何儲存格的最小值都大於或等於 G1 中的值，則套用到 A1:A5 範圍的條件化格式 (具有多個準則) 就會將儲存格的格式設定為綠色。F1 及 G1 儲存格都是位在套用條件化格式的儲存格範圍以外。</t>
    </r>
    <r>
      <rPr>
        <sz val="7.5"/>
        <color rgb="FF666666"/>
        <rFont val="Arial"/>
        <family val="2"/>
      </rPr>
      <t>AND</t>
    </r>
    <r>
      <rPr>
        <sz val="7.5"/>
        <color rgb="FF666666"/>
        <rFont val="Arial"/>
        <family val="2"/>
      </rPr>
      <t xml:space="preserve"> 函數會結合多個準則，</t>
    </r>
    <r>
      <rPr>
        <sz val="7.5"/>
        <color rgb="FF666666"/>
        <rFont val="Arial"/>
        <family val="2"/>
      </rPr>
      <t>AVERAGE</t>
    </r>
    <r>
      <rPr>
        <sz val="7.5"/>
        <color rgb="FF666666"/>
        <rFont val="Arial"/>
        <family val="2"/>
      </rPr>
      <t xml:space="preserve"> 及 </t>
    </r>
    <r>
      <rPr>
        <sz val="7.5"/>
        <color rgb="FF666666"/>
        <rFont val="Arial"/>
        <family val="2"/>
      </rPr>
      <t>MIN</t>
    </r>
    <r>
      <rPr>
        <sz val="7.5"/>
        <color rgb="FF666666"/>
        <rFont val="Arial"/>
        <family val="2"/>
      </rPr>
      <t xml:space="preserve"> 函數則會計算值。</t>
    </r>
  </si>
  <si>
    <t>公式</t>
  </si>
  <si>
    <t>格式</t>
  </si>
  <si>
    <t>綠色儲存格色彩</t>
  </si>
  <si>
    <r>
      <t>範例 2：使用 MOD 及 ROW 函數，每隔一列加上網底</t>
    </r>
    <r>
      <rPr>
        <sz val="7.5"/>
        <color rgb="FF666666"/>
        <rFont val="Arial"/>
        <family val="2"/>
      </rPr>
      <t>    </t>
    </r>
  </si>
  <si>
    <r>
      <t>這個公式會在儲存格範圍中每隔一列加上網底 (藍色儲存格色彩)。</t>
    </r>
    <r>
      <rPr>
        <sz val="7.5"/>
        <color rgb="FF666666"/>
        <rFont val="Arial"/>
        <family val="2"/>
      </rPr>
      <t>MOD</t>
    </r>
    <r>
      <rPr>
        <sz val="7.5"/>
        <color rgb="FF666666"/>
        <rFont val="Arial"/>
        <family val="2"/>
      </rPr>
      <t xml:space="preserve"> 函數會在被除數 (第一個引數) 除以除數 (第二個引數) 後傳回餘數。</t>
    </r>
    <r>
      <rPr>
        <sz val="7.5"/>
        <color rgb="FF666666"/>
        <rFont val="Arial"/>
        <family val="2"/>
      </rPr>
      <t>ROW</t>
    </r>
    <r>
      <rPr>
        <sz val="7.5"/>
        <color rgb="FF666666"/>
        <rFont val="Arial"/>
        <family val="2"/>
      </rPr>
      <t xml:space="preserve"> 函數會傳回目前列號。將目前列號除以 2，永遠會得到偶數的餘數為 0，奇數的餘數為 1。因為 0 為 FALSE 而 1 為 TRUE，所以會格式化每一個奇數編號的列。</t>
    </r>
  </si>
  <si>
    <t>藍色儲存格色彩</t>
  </si>
  <si>
    <t>2. 按一下 [格式] 顯示 [儲存格格式] 對話方塊。</t>
  </si>
  <si>
    <t>3. 選取當儲存格值符合條件時所要套用的數字、字型、框線或填滿格式，然後按一下 [確定]。</t>
  </si>
  <si>
    <r>
      <t> 附註 </t>
    </r>
    <r>
      <rPr>
        <sz val="7.5"/>
        <color rgb="FF666666"/>
        <rFont val="Arial"/>
        <family val="2"/>
      </rPr>
      <t>  您可直接在工作表或其他工作表上選取儲存格，來輸入</t>
    </r>
    <r>
      <rPr>
        <sz val="7.5"/>
        <color rgb="FF660000"/>
        <rFont val="Arial"/>
        <family val="2"/>
      </rPr>
      <t>儲存格參照</t>
    </r>
    <r>
      <rPr>
        <sz val="8.5500000000000007"/>
        <color rgb="FF660000"/>
        <rFont val="Arial"/>
        <family val="2"/>
      </rPr>
      <t>(儲存格參照:儲存格在工作表上佔據的一組座標。例如，出現在欄 B 與列 3 交叉處儲存格的參照是 B3。)</t>
    </r>
    <r>
      <rPr>
        <sz val="7.5"/>
        <color rgb="FF666666"/>
        <rFont val="Arial"/>
        <family val="2"/>
      </rPr>
      <t>。選取工作表上的儲存格，就會插入</t>
    </r>
    <r>
      <rPr>
        <sz val="7.5"/>
        <color rgb="FF660000"/>
        <rFont val="Arial"/>
        <family val="2"/>
      </rPr>
      <t>絕對儲存格參照</t>
    </r>
    <r>
      <rPr>
        <sz val="8.5500000000000007"/>
        <color rgb="FF660000"/>
        <rFont val="Arial"/>
        <family val="2"/>
      </rPr>
      <t>(絕對儲存格參照:公式中儲存格的準確位址，不管包含公式的儲存格位置在何處。絕對儲存格參照的形式是 $A$1。)</t>
    </r>
    <r>
      <rPr>
        <sz val="7.5"/>
        <color rgb="FF666666"/>
        <rFont val="Arial"/>
        <family val="2"/>
      </rPr>
      <t>。如果您希望 Excel 為選取範圍中的每個儲存格調整參照，請使用</t>
    </r>
    <r>
      <rPr>
        <sz val="7.5"/>
        <color rgb="FF660000"/>
        <rFont val="Arial"/>
        <family val="2"/>
      </rPr>
      <t>相對儲存格參照</t>
    </r>
    <r>
      <rPr>
        <sz val="8.5500000000000007"/>
        <color rgb="FF660000"/>
        <rFont val="Arial"/>
        <family val="2"/>
      </rPr>
      <t>(相對參照:公式中，依據包含該公式之儲存格與所參照之儲存格的相對位置而確定的儲存格位址。如果複製公式，參照會自動調整。相對參照的形式為 A1。)</t>
    </r>
    <r>
      <rPr>
        <sz val="7.5"/>
        <color rgb="FF666666"/>
        <rFont val="Arial"/>
        <family val="2"/>
      </rPr>
      <t>。</t>
    </r>
  </si>
  <si>
    <t>如果工作表的一個或多個儲存格具有條件化格式，您可以快速找出它們，以進行複製、變更或刪除條件化格式。您可以使用 [特殊目標] 命令來尋找只具有特定條件化格式的儲存格，或尋找所有具有條件化格式的儲存格。</t>
  </si>
  <si>
    <t>尋找所有具有條件化格式的儲存格</t>
  </si>
  <si>
    <t>1. 按一下任一沒有條件化格式的儲存格。</t>
  </si>
  <si>
    <t>2. 在 [常用] 索引標籤上的 [編輯] 群組中，按一下 [尋找與選取] 旁的箭號，然後按一下 [設定格式化的條件]。</t>
  </si>
  <si>
    <t>尋找只具有相同條件化格式的儲存格</t>
  </si>
  <si>
    <t>1. 按一下具有所要尋找之條件化格式的儲存格。</t>
  </si>
  <si>
    <r>
      <t>2. 在 [常用] 索引標籤的 [編輯] 群組中，按一下 [尋找與選取] 旁的箭號，然後按一下 [特殊目標]</t>
    </r>
    <r>
      <rPr>
        <sz val="12"/>
        <color rgb="FF444444"/>
        <rFont val="Arial"/>
        <family val="2"/>
      </rPr>
      <t>。</t>
    </r>
  </si>
  <si>
    <t>3. 按一下 [條件化格式]。</t>
  </si>
  <si>
    <t>4. 按一下 [資料驗證] 底下的 [相同時才做]。</t>
  </si>
  <si>
    <t>請執行下列其中一項：</t>
  </si>
  <si>
    <r>
      <t>工作表上</t>
    </r>
    <r>
      <rPr>
        <sz val="7.5"/>
        <color rgb="FF666666"/>
        <rFont val="Arial"/>
        <family val="2"/>
      </rPr>
      <t>    </t>
    </r>
  </si>
  <si>
    <t>1. 在 [常用] 索引標籤的 [樣式] 群組中，按一下 [設定格式化的條件] 旁的箭號，然後按一下 [清除規則]。</t>
  </si>
  <si>
    <t>2. 按一下 [整張工作表]。</t>
  </si>
  <si>
    <r>
      <t>儲存格、表格或樞紐分析表的範圍</t>
    </r>
    <r>
      <rPr>
        <sz val="7.5"/>
        <color rgb="FF666666"/>
        <rFont val="Arial"/>
        <family val="2"/>
      </rPr>
      <t>    </t>
    </r>
  </si>
  <si>
    <t>1. 選取要清除條件化格式的儲存格、表格或樞紐分析表的範圍。</t>
  </si>
  <si>
    <t>2. 在 [常用] 索引標籤的 [樣式] 群組中，按一下 [設定格式化的條件] 旁的箭號，然後按一下 [清除規則]。</t>
  </si>
  <si>
    <t>3. 根據所選的項目，按一下 [選取的儲存格]、[這個表格] 或 [此樞紐分析表]。</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</si>
</sst>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2"/>
      <name val="新細明體"/>
      <family val="1"/>
      <charset val="136"/>
    </font>
    <font>
      <sz val="12"/>
      <color theme="1"/>
      <name val="新細明體"/>
      <family val="2"/>
      <charset val="136"/>
      <scheme val="minor"/>
    </font>
    <font>
      <sz val="9"/>
      <name val="新細明體"/>
      <family val="1"/>
      <charset val="136"/>
    </font>
    <font>
      <b/>
      <sz val="14"/>
      <name val="新細明體"/>
      <family val="1"/>
      <charset val="136"/>
    </font>
    <font>
      <sz val="8"/>
      <name val="新細明體"/>
      <family val="1"/>
      <charset val="136"/>
    </font>
    <font>
      <b/>
      <sz val="13"/>
      <color theme="3"/>
      <name val="新細明體"/>
      <family val="2"/>
      <charset val="136"/>
      <scheme val="minor"/>
    </font>
    <font>
      <b/>
      <sz val="12"/>
      <color theme="1"/>
      <name val="新細明體"/>
      <family val="2"/>
      <charset val="136"/>
      <scheme val="minor"/>
    </font>
    <font>
      <sz val="12"/>
      <color theme="0"/>
      <name val="新細明體"/>
      <family val="2"/>
      <charset val="136"/>
      <scheme val="minor"/>
    </font>
    <font>
      <sz val="12"/>
      <color theme="0"/>
      <name val="新細明體"/>
      <family val="1"/>
      <charset val="136"/>
      <scheme val="minor"/>
    </font>
    <font>
      <sz val="14"/>
      <color theme="1"/>
      <name val="新細明體"/>
      <family val="1"/>
      <charset val="136"/>
      <scheme val="minor"/>
    </font>
    <font>
      <sz val="12"/>
      <name val="新細明體"/>
      <family val="1"/>
      <charset val="136"/>
    </font>
    <font>
      <b/>
      <sz val="12"/>
      <color theme="3"/>
      <name val="新細明體"/>
      <family val="2"/>
      <charset val="136"/>
      <scheme val="minor"/>
    </font>
    <font>
      <b/>
      <sz val="12"/>
      <color theme="3"/>
      <name val="新細明體"/>
      <family val="1"/>
      <charset val="136"/>
      <scheme val="minor"/>
    </font>
    <font>
      <b/>
      <sz val="12"/>
      <color indexed="10"/>
      <name val="新細明體"/>
      <family val="1"/>
      <charset val="136"/>
    </font>
    <font>
      <b/>
      <sz val="15"/>
      <color theme="3"/>
      <name val="新細明體"/>
      <family val="2"/>
      <charset val="136"/>
      <scheme val="minor"/>
    </font>
    <font>
      <sz val="12"/>
      <color rgb="FFFA7D00"/>
      <name val="新細明體"/>
      <family val="2"/>
      <charset val="136"/>
      <scheme val="minor"/>
    </font>
    <font>
      <b/>
      <sz val="15"/>
      <color theme="3"/>
      <name val="新細明體"/>
      <family val="1"/>
      <charset val="136"/>
      <scheme val="minor"/>
    </font>
    <font>
      <sz val="12"/>
      <name val="Times New Roman"/>
      <family val="1"/>
    </font>
    <font>
      <sz val="12"/>
      <color indexed="17"/>
      <name val="新細明體"/>
      <family val="1"/>
      <charset val="136"/>
    </font>
    <font>
      <b/>
      <sz val="14"/>
      <color rgb="FF0070C0"/>
      <name val="新細明體"/>
      <family val="1"/>
      <charset val="136"/>
      <scheme val="minor"/>
    </font>
    <font>
      <sz val="9"/>
      <name val="新細明體"/>
      <family val="2"/>
      <charset val="136"/>
      <scheme val="minor"/>
    </font>
    <font>
      <sz val="12"/>
      <color rgb="FF666666"/>
      <name val="新細明體"/>
      <family val="1"/>
      <charset val="136"/>
    </font>
    <font>
      <sz val="12"/>
      <color rgb="FF0070C0"/>
      <name val="新細明體"/>
      <family val="1"/>
      <charset val="136"/>
    </font>
    <font>
      <sz val="12"/>
      <color rgb="FF0070C0"/>
      <name val="Times New Roman"/>
      <family val="1"/>
    </font>
    <font>
      <b/>
      <sz val="14"/>
      <color rgb="FF7030A0"/>
      <name val="新細明體"/>
      <family val="1"/>
      <charset val="136"/>
    </font>
    <font>
      <sz val="7.5"/>
      <color rgb="FF666666"/>
      <name val="Arial"/>
      <family val="2"/>
    </font>
    <font>
      <sz val="7.5"/>
      <color rgb="FF0044CC"/>
      <name val="Arial"/>
      <family val="2"/>
    </font>
    <font>
      <sz val="21.6"/>
      <color rgb="FF666666"/>
      <name val="Arial"/>
      <family val="2"/>
    </font>
    <font>
      <b/>
      <sz val="13.5"/>
      <color rgb="FF666666"/>
      <name val="Segoe UI"/>
      <family val="2"/>
    </font>
    <font>
      <sz val="12"/>
      <color rgb="FF444444"/>
      <name val="Arial"/>
      <family val="2"/>
    </font>
    <font>
      <sz val="11"/>
      <color rgb="FF666666"/>
      <name val="Arial"/>
      <family val="2"/>
    </font>
    <font>
      <sz val="7.5"/>
      <color rgb="FF666666"/>
      <name val="Arial"/>
      <family val="2"/>
    </font>
    <font>
      <sz val="9.4"/>
      <color rgb="FF3366CC"/>
      <name val="Arial"/>
      <family val="2"/>
    </font>
    <font>
      <b/>
      <sz val="18"/>
      <color rgb="FF666666"/>
      <name val="Segoe UI"/>
      <family val="2"/>
    </font>
    <font>
      <sz val="12"/>
      <color rgb="FF444444"/>
      <name val="Arial"/>
      <family val="2"/>
    </font>
    <font>
      <vertAlign val="superscript"/>
      <sz val="7.5"/>
      <color rgb="FF666666"/>
      <name val="Arial"/>
      <family val="2"/>
    </font>
    <font>
      <sz val="16.8"/>
      <color rgb="FF444444"/>
      <name val="Arial"/>
      <family val="2"/>
    </font>
    <font>
      <sz val="16.8"/>
      <color rgb="FF444444"/>
      <name val="Arial"/>
      <family val="2"/>
    </font>
    <font>
      <sz val="7.5"/>
      <color rgb="FF660000"/>
      <name val="Arial"/>
      <family val="2"/>
    </font>
    <font>
      <sz val="8.5500000000000007"/>
      <color rgb="FF660000"/>
      <name val="Arial"/>
      <family val="2"/>
    </font>
    <font>
      <u/>
      <sz val="12"/>
      <color theme="10"/>
      <name val="新細明體"/>
      <family val="1"/>
      <charset val="136"/>
    </font>
    <font>
      <sz val="20"/>
      <color rgb="FF232323"/>
      <name val="Segoe UI"/>
      <family val="2"/>
    </font>
    <font>
      <b/>
      <sz val="18"/>
      <color rgb="FFFF0000"/>
      <name val="Segoe UI"/>
      <family val="2"/>
    </font>
    <font>
      <b/>
      <sz val="12"/>
      <color rgb="FF0070C0"/>
      <name val="新細明體"/>
      <family val="1"/>
      <charset val="136"/>
    </font>
    <font>
      <b/>
      <sz val="12"/>
      <name val="新細明體"/>
      <family val="1"/>
      <charset val="136"/>
    </font>
  </fonts>
  <fills count="10">
    <fill>
      <patternFill patternType="none"/>
    </fill>
    <fill>
      <patternFill patternType="gray125"/>
    </fill>
    <fill>
      <patternFill patternType="solid">
        <fgColor theme="7"/>
      </patternFill>
    </fill>
    <fill>
      <patternFill patternType="solid">
        <fgColor theme="8"/>
      </patternFill>
    </fill>
    <fill>
      <patternFill patternType="solid">
        <fgColor indexed="43"/>
        <bgColor indexed="64"/>
      </patternFill>
    </fill>
    <fill>
      <patternFill patternType="solid">
        <fgColor indexed="42"/>
        <bgColor indexed="64"/>
      </patternFill>
    </fill>
    <fill>
      <patternFill patternType="solid">
        <fgColor rgb="FFCCCCCC"/>
        <bgColor indexed="64"/>
      </patternFill>
    </fill>
    <fill>
      <patternFill patternType="solid">
        <fgColor rgb="FFD8D8D8"/>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style="thin">
        <color indexed="37"/>
      </left>
      <right style="thin">
        <color indexed="37"/>
      </right>
      <top style="thin">
        <color indexed="37"/>
      </top>
      <bottom/>
      <diagonal/>
    </border>
    <border>
      <left style="thin">
        <color indexed="16"/>
      </left>
      <right style="thin">
        <color indexed="16"/>
      </right>
      <top style="thin">
        <color indexed="16"/>
      </top>
      <bottom style="thin">
        <color indexed="16"/>
      </bottom>
      <diagonal/>
    </border>
    <border>
      <left/>
      <right/>
      <top/>
      <bottom style="thick">
        <color theme="4" tint="0.499984740745262"/>
      </bottom>
      <diagonal/>
    </border>
    <border>
      <left/>
      <right/>
      <top style="thin">
        <color theme="4"/>
      </top>
      <bottom style="double">
        <color theme="4"/>
      </bottom>
      <diagonal/>
    </border>
    <border>
      <left/>
      <right/>
      <top/>
      <bottom style="thick">
        <color theme="4"/>
      </bottom>
      <diagonal/>
    </border>
    <border>
      <left/>
      <right/>
      <top/>
      <bottom style="double">
        <color rgb="FFFF8001"/>
      </bottom>
      <diagonal/>
    </border>
    <border>
      <left/>
      <right/>
      <top/>
      <bottom style="double">
        <color indexed="64"/>
      </bottom>
      <diagonal/>
    </border>
    <border>
      <left/>
      <right/>
      <top style="medium">
        <color rgb="FFA4A4A4"/>
      </top>
      <bottom style="medium">
        <color rgb="FFA4A4A4"/>
      </bottom>
      <diagonal/>
    </border>
    <border>
      <left/>
      <right/>
      <top/>
      <bottom style="medium">
        <color rgb="FFCCCCCC"/>
      </bottom>
      <diagonal/>
    </border>
  </borders>
  <cellStyleXfs count="10">
    <xf numFmtId="0" fontId="0" fillId="0" borderId="0">
      <alignment vertical="center"/>
    </xf>
    <xf numFmtId="0" fontId="5" fillId="0" borderId="3" applyNumberFormat="0" applyFill="0" applyAlignment="0" applyProtection="0">
      <alignment vertical="center"/>
    </xf>
    <xf numFmtId="0" fontId="6" fillId="0" borderId="4" applyNumberFormat="0" applyFill="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0"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73">
    <xf numFmtId="0" fontId="0" fillId="0" borderId="0" xfId="0">
      <alignment vertical="center"/>
    </xf>
    <xf numFmtId="0" fontId="3" fillId="0" borderId="0" xfId="0" applyFont="1" applyFill="1" applyAlignment="1">
      <alignment vertical="center"/>
    </xf>
    <xf numFmtId="0" fontId="0" fillId="0" borderId="0" xfId="0" applyAlignment="1">
      <alignment vertical="center" shrinkToFit="1"/>
    </xf>
    <xf numFmtId="0" fontId="4" fillId="0" borderId="0" xfId="0" applyFont="1" applyAlignment="1">
      <alignment horizontal="center" vertical="center"/>
    </xf>
    <xf numFmtId="0" fontId="8" fillId="3" borderId="1" xfId="4" applyFont="1" applyBorder="1" applyAlignment="1">
      <alignment horizontal="left" vertical="center"/>
    </xf>
    <xf numFmtId="0" fontId="8" fillId="3" borderId="1" xfId="4" applyFont="1" applyBorder="1">
      <alignment vertical="center"/>
    </xf>
    <xf numFmtId="0" fontId="0"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3" fillId="0" borderId="0" xfId="0" applyFont="1" applyFill="1" applyBorder="1" applyAlignment="1">
      <alignment horizontal="center" vertical="center"/>
    </xf>
    <xf numFmtId="0" fontId="8" fillId="3" borderId="1" xfId="4"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14" fontId="10" fillId="0" borderId="2" xfId="0" applyNumberFormat="1" applyFont="1" applyBorder="1">
      <alignment vertical="center"/>
    </xf>
    <xf numFmtId="0" fontId="0" fillId="0" borderId="2" xfId="0" applyBorder="1">
      <alignment vertical="center"/>
    </xf>
    <xf numFmtId="0" fontId="0" fillId="0" borderId="2" xfId="0" applyFont="1" applyBorder="1">
      <alignment vertical="center"/>
    </xf>
    <xf numFmtId="0" fontId="14" fillId="0" borderId="5" xfId="5">
      <alignment vertical="center"/>
    </xf>
    <xf numFmtId="0" fontId="16" fillId="0" borderId="5" xfId="5" applyFont="1">
      <alignment vertical="center"/>
    </xf>
    <xf numFmtId="0" fontId="10" fillId="0" borderId="0" xfId="7">
      <alignment vertical="center"/>
    </xf>
    <xf numFmtId="0" fontId="1" fillId="0" borderId="0" xfId="8">
      <alignment vertical="center"/>
    </xf>
    <xf numFmtId="0" fontId="18" fillId="5" borderId="0" xfId="8" applyFont="1" applyFill="1" applyAlignment="1">
      <alignment horizontal="center"/>
    </xf>
    <xf numFmtId="0" fontId="1" fillId="0" borderId="0" xfId="8" applyAlignment="1">
      <alignment horizontal="center"/>
    </xf>
    <xf numFmtId="0" fontId="10" fillId="0" borderId="0" xfId="8" applyFont="1" applyAlignment="1">
      <alignment horizontal="center" vertical="center"/>
    </xf>
    <xf numFmtId="0" fontId="10" fillId="0" borderId="0" xfId="8" applyFont="1">
      <alignment vertical="center"/>
    </xf>
    <xf numFmtId="0" fontId="13" fillId="0" borderId="0" xfId="8" applyFont="1" applyFill="1" applyBorder="1" applyAlignment="1">
      <alignment horizontal="center" vertical="center"/>
    </xf>
    <xf numFmtId="17" fontId="8" fillId="3" borderId="1" xfId="4" applyNumberFormat="1" applyFont="1" applyBorder="1" applyAlignment="1">
      <alignment horizontal="left" vertical="center"/>
    </xf>
    <xf numFmtId="0" fontId="10" fillId="0" borderId="2" xfId="8" applyFont="1" applyBorder="1" applyAlignment="1">
      <alignment horizontal="center" vertical="center"/>
    </xf>
    <xf numFmtId="0" fontId="10" fillId="0" borderId="2" xfId="8" applyFont="1" applyBorder="1">
      <alignment vertical="center"/>
    </xf>
    <xf numFmtId="14" fontId="10" fillId="0" borderId="2" xfId="8" applyNumberFormat="1" applyFont="1" applyBorder="1">
      <alignment vertical="center"/>
    </xf>
    <xf numFmtId="0" fontId="1" fillId="0" borderId="2" xfId="8" applyFont="1" applyBorder="1">
      <alignment vertical="center"/>
    </xf>
    <xf numFmtId="0" fontId="1" fillId="0" borderId="2" xfId="8" applyBorder="1">
      <alignment vertical="center"/>
    </xf>
    <xf numFmtId="0" fontId="21" fillId="0" borderId="0" xfId="0" applyFont="1">
      <alignment vertical="center"/>
    </xf>
    <xf numFmtId="0" fontId="0" fillId="0" borderId="0" xfId="0" applyFont="1">
      <alignment vertical="center"/>
    </xf>
    <xf numFmtId="0" fontId="22" fillId="0" borderId="0" xfId="0" applyFont="1">
      <alignment vertical="center"/>
    </xf>
    <xf numFmtId="14" fontId="0" fillId="0" borderId="0" xfId="0" applyNumberFormat="1">
      <alignment vertical="center"/>
    </xf>
    <xf numFmtId="0" fontId="0" fillId="0" borderId="0" xfId="0" applyAlignment="1">
      <alignment horizontal="right" vertical="center"/>
    </xf>
    <xf numFmtId="0" fontId="24" fillId="0" borderId="7" xfId="0" applyFont="1" applyBorder="1">
      <alignment vertical="center"/>
    </xf>
    <xf numFmtId="0" fontId="0" fillId="0" borderId="0" xfId="0" applyAlignment="1">
      <alignment horizontal="left" vertical="center" indent="1"/>
    </xf>
    <xf numFmtId="0" fontId="40" fillId="0" borderId="0" xfId="9" applyAlignment="1">
      <alignment horizontal="right" vertical="center"/>
    </xf>
    <xf numFmtId="0" fontId="25" fillId="0" borderId="0" xfId="0" applyFont="1" applyAlignment="1">
      <alignment horizontal="left" vertical="center" indent="1"/>
    </xf>
    <xf numFmtId="0" fontId="27" fillId="0" borderId="0" xfId="0" applyFont="1" applyAlignment="1">
      <alignment horizontal="left" vertical="center" indent="1"/>
    </xf>
    <xf numFmtId="0" fontId="0" fillId="0" borderId="0" xfId="0" applyAlignment="1">
      <alignment horizontal="left" vertical="center" indent="2"/>
    </xf>
    <xf numFmtId="0" fontId="40" fillId="0" borderId="0" xfId="9" applyAlignment="1">
      <alignment horizontal="left" vertical="center" indent="2"/>
    </xf>
    <xf numFmtId="0" fontId="0" fillId="6" borderId="0" xfId="0" applyFill="1" applyAlignment="1">
      <alignment horizontal="left" vertical="center" indent="1"/>
    </xf>
    <xf numFmtId="0" fontId="28" fillId="0" borderId="0" xfId="0" applyFont="1" applyAlignment="1">
      <alignment horizontal="left" vertical="center" indent="1"/>
    </xf>
    <xf numFmtId="0" fontId="29" fillId="0" borderId="0" xfId="0" applyFont="1" applyAlignment="1">
      <alignment horizontal="left" vertical="center" indent="2"/>
    </xf>
    <xf numFmtId="0" fontId="30" fillId="0" borderId="0" xfId="0" applyFont="1" applyAlignment="1">
      <alignment horizontal="left" vertical="center" indent="1"/>
    </xf>
    <xf numFmtId="0" fontId="31" fillId="0" borderId="0" xfId="0" applyFont="1" applyAlignment="1">
      <alignment horizontal="left" vertical="center" indent="1"/>
    </xf>
    <xf numFmtId="0" fontId="26" fillId="0" borderId="0" xfId="0" applyFont="1" applyAlignment="1">
      <alignment horizontal="left" vertical="center" indent="1"/>
    </xf>
    <xf numFmtId="0" fontId="32" fillId="0" borderId="0" xfId="0" applyFont="1" applyAlignment="1">
      <alignment horizontal="left" vertical="center" indent="1"/>
    </xf>
    <xf numFmtId="0" fontId="33" fillId="0" borderId="0" xfId="0" applyFont="1" applyAlignment="1">
      <alignment horizontal="left" vertical="center" indent="1"/>
    </xf>
    <xf numFmtId="0" fontId="0" fillId="0" borderId="0" xfId="0" applyAlignment="1">
      <alignment horizontal="left" vertical="center" indent="3"/>
    </xf>
    <xf numFmtId="0" fontId="29" fillId="0" borderId="0" xfId="0" applyFont="1" applyAlignment="1">
      <alignment horizontal="left" vertical="center" indent="3"/>
    </xf>
    <xf numFmtId="0" fontId="25" fillId="0" borderId="0" xfId="0" applyFont="1" applyAlignment="1">
      <alignment horizontal="left" vertical="center" indent="3"/>
    </xf>
    <xf numFmtId="0" fontId="25" fillId="0" borderId="0" xfId="0" applyFont="1" applyAlignment="1">
      <alignment horizontal="left" vertical="center" indent="5"/>
    </xf>
    <xf numFmtId="0" fontId="34" fillId="0" borderId="0" xfId="0" applyFont="1" applyAlignment="1">
      <alignment horizontal="left" vertical="center" indent="3"/>
    </xf>
    <xf numFmtId="0" fontId="34" fillId="0" borderId="0" xfId="0" applyFont="1" applyAlignment="1">
      <alignment horizontal="left" vertical="center" indent="2"/>
    </xf>
    <xf numFmtId="0" fontId="31" fillId="0" borderId="0" xfId="0" applyFont="1" applyAlignment="1">
      <alignment horizontal="left" vertical="center" indent="3"/>
    </xf>
    <xf numFmtId="0" fontId="30" fillId="0" borderId="0" xfId="0" applyFont="1" applyAlignment="1">
      <alignment horizontal="left" vertical="center" indent="3"/>
    </xf>
    <xf numFmtId="0" fontId="37" fillId="7" borderId="8" xfId="0" applyFont="1" applyFill="1" applyBorder="1" applyAlignment="1">
      <alignment horizontal="left" vertical="center" wrapText="1" indent="3"/>
    </xf>
    <xf numFmtId="0" fontId="36" fillId="8" borderId="9" xfId="0" applyFont="1" applyFill="1" applyBorder="1" applyAlignment="1">
      <alignment vertical="top" wrapText="1" indent="3"/>
    </xf>
    <xf numFmtId="0" fontId="41" fillId="0" borderId="0" xfId="0" applyFont="1" applyAlignment="1">
      <alignment horizontal="left" vertical="center" indent="1"/>
    </xf>
    <xf numFmtId="0" fontId="42" fillId="0" borderId="0" xfId="0" applyFont="1">
      <alignment vertical="center"/>
    </xf>
    <xf numFmtId="0" fontId="43" fillId="0" borderId="0" xfId="0" applyFont="1">
      <alignment vertical="center"/>
    </xf>
    <xf numFmtId="0" fontId="9" fillId="0" borderId="4" xfId="2" applyFont="1" applyAlignment="1">
      <alignment horizontal="center" vertical="center"/>
    </xf>
    <xf numFmtId="0" fontId="11" fillId="0" borderId="3" xfId="1" applyFont="1" applyFill="1" applyAlignment="1">
      <alignment horizontal="center" vertical="center"/>
    </xf>
    <xf numFmtId="0" fontId="12" fillId="0" borderId="3" xfId="1" applyFont="1" applyFill="1" applyAlignment="1">
      <alignment horizontal="center" vertical="center"/>
    </xf>
    <xf numFmtId="0" fontId="7" fillId="2" borderId="0" xfId="3" applyAlignment="1">
      <alignment horizontal="center" vertical="center"/>
    </xf>
    <xf numFmtId="0" fontId="1" fillId="4" borderId="0" xfId="8" applyFill="1" applyAlignment="1">
      <alignment horizontal="center"/>
    </xf>
    <xf numFmtId="0" fontId="17" fillId="4" borderId="0" xfId="8" applyFont="1" applyFill="1" applyAlignment="1">
      <alignment horizontal="center"/>
    </xf>
    <xf numFmtId="0" fontId="19" fillId="0" borderId="6" xfId="6" applyFont="1" applyFill="1" applyAlignment="1">
      <alignment horizontal="center" vertical="center"/>
    </xf>
    <xf numFmtId="0" fontId="44" fillId="0" borderId="0" xfId="0" applyFont="1">
      <alignment vertical="center"/>
    </xf>
    <xf numFmtId="0" fontId="24" fillId="9" borderId="7" xfId="0" applyFont="1" applyFill="1" applyBorder="1">
      <alignment vertical="center"/>
    </xf>
  </cellXfs>
  <cellStyles count="10">
    <cellStyle name="一般" xfId="0" builtinId="0"/>
    <cellStyle name="一般 2" xfId="7"/>
    <cellStyle name="一般 3" xfId="8"/>
    <cellStyle name="合計" xfId="2" builtinId="25"/>
    <cellStyle name="連結的儲存格" xfId="6" builtinId="24"/>
    <cellStyle name="超連結" xfId="9" builtinId="8"/>
    <cellStyle name="輔色4" xfId="3" builtinId="41"/>
    <cellStyle name="輔色5" xfId="4" builtinId="45"/>
    <cellStyle name="標題 1" xfId="5" builtinId="16"/>
    <cellStyle name="標題 2" xfId="1" builtinId="17"/>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FF0000"/>
      </font>
    </dxf>
    <dxf>
      <font>
        <b/>
        <i val="0"/>
        <color rgb="FF0070C0"/>
      </font>
      <fill>
        <patternFill>
          <bgColor theme="6" tint="0.59996337778862885"/>
        </patternFill>
      </fill>
    </dxf>
    <dxf>
      <fill>
        <patternFill>
          <bgColor theme="5" tint="0.59996337778862885"/>
        </patternFill>
      </fill>
    </dxf>
    <dxf>
      <font>
        <b/>
        <i val="0"/>
        <color rgb="FF0070C0"/>
      </font>
      <fill>
        <patternFill>
          <bgColor theme="6" tint="0.59996337778862885"/>
        </patternFill>
      </fill>
    </dxf>
    <dxf>
      <fill>
        <patternFill>
          <bgColor theme="5" tint="0.59996337778862885"/>
        </patternFill>
      </fill>
    </dxf>
    <dxf>
      <font>
        <b/>
        <i val="0"/>
        <color rgb="FF0070C0"/>
      </font>
      <fill>
        <patternFill>
          <bgColor theme="5" tint="0.79998168889431442"/>
        </patternFill>
      </fill>
    </dxf>
    <dxf>
      <font>
        <b/>
        <i val="0"/>
        <color rgb="FF0070C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hyperlink" Target="javascript:AlterAllDivs('none');" TargetMode="External"/><Relationship Id="rId7" Type="http://schemas.openxmlformats.org/officeDocument/2006/relationships/image" Target="../media/image4.gif"/><Relationship Id="rId2" Type="http://schemas.openxmlformats.org/officeDocument/2006/relationships/image" Target="../media/image1.gif"/><Relationship Id="rId1" Type="http://schemas.openxmlformats.org/officeDocument/2006/relationships/hyperlink" Target="javascript:AlterAllDivs('block');" TargetMode="External"/><Relationship Id="rId6" Type="http://schemas.openxmlformats.org/officeDocument/2006/relationships/hyperlink" Target="http://office.microsoft.com/client/helppreview14.aspx?AssetId=HP010342157&amp;lcid=1028&amp;NS=EXCEL&amp;Version=14&amp;tl=2&amp;queryid=&amp;respos=1&amp;HelpID=53937#top" TargetMode="External"/><Relationship Id="rId5" Type="http://schemas.openxmlformats.org/officeDocument/2006/relationships/image" Target="../media/image3.gif"/><Relationship Id="rId10" Type="http://schemas.openxmlformats.org/officeDocument/2006/relationships/image" Target="../media/image7.gif"/><Relationship Id="rId4" Type="http://schemas.openxmlformats.org/officeDocument/2006/relationships/image" Target="../media/image2.gif"/><Relationship Id="rId9"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85725</xdr:colOff>
      <xdr:row>2</xdr:row>
      <xdr:rowOff>85725</xdr:rowOff>
    </xdr:to>
    <xdr:pic>
      <xdr:nvPicPr>
        <xdr:cNvPr id="2" name="圖片 1" descr="全部顯示">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81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85725</xdr:colOff>
      <xdr:row>3</xdr:row>
      <xdr:rowOff>85725</xdr:rowOff>
    </xdr:to>
    <xdr:pic>
      <xdr:nvPicPr>
        <xdr:cNvPr id="3" name="圖片 2" descr="全部隱藏">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477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4286250</xdr:colOff>
      <xdr:row>54</xdr:row>
      <xdr:rowOff>0</xdr:rowOff>
    </xdr:to>
    <xdr:pic>
      <xdr:nvPicPr>
        <xdr:cNvPr id="4" name="圖片 3" descr="依色彩排序和篩選的資料，附有圖例"/>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9334500"/>
          <a:ext cx="4286250"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85725</xdr:colOff>
      <xdr:row>83</xdr:row>
      <xdr:rowOff>114300</xdr:rowOff>
    </xdr:to>
    <xdr:pic>
      <xdr:nvPicPr>
        <xdr:cNvPr id="5" name="圖片 4"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804035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1657350</xdr:colOff>
      <xdr:row>99</xdr:row>
      <xdr:rowOff>76200</xdr:rowOff>
    </xdr:to>
    <xdr:pic>
      <xdr:nvPicPr>
        <xdr:cNvPr id="6" name="圖片 5"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2067877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200025</xdr:colOff>
      <xdr:row>112</xdr:row>
      <xdr:rowOff>190500</xdr:rowOff>
    </xdr:to>
    <xdr:pic>
      <xdr:nvPicPr>
        <xdr:cNvPr id="7" name="圖片 6"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242411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200025</xdr:colOff>
      <xdr:row>113</xdr:row>
      <xdr:rowOff>190500</xdr:rowOff>
    </xdr:to>
    <xdr:pic>
      <xdr:nvPicPr>
        <xdr:cNvPr id="8" name="圖片 7"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244506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141</xdr:row>
      <xdr:rowOff>0</xdr:rowOff>
    </xdr:from>
    <xdr:to>
      <xdr:col>0</xdr:col>
      <xdr:colOff>85725</xdr:colOff>
      <xdr:row>141</xdr:row>
      <xdr:rowOff>114300</xdr:rowOff>
    </xdr:to>
    <xdr:pic>
      <xdr:nvPicPr>
        <xdr:cNvPr id="9" name="圖片 8"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3180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1657350</xdr:colOff>
      <xdr:row>157</xdr:row>
      <xdr:rowOff>76200</xdr:rowOff>
    </xdr:to>
    <xdr:pic>
      <xdr:nvPicPr>
        <xdr:cNvPr id="10" name="圖片 9"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95650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200025</xdr:colOff>
      <xdr:row>170</xdr:row>
      <xdr:rowOff>190500</xdr:rowOff>
    </xdr:to>
    <xdr:pic>
      <xdr:nvPicPr>
        <xdr:cNvPr id="11" name="圖片 10"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65188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171</xdr:row>
      <xdr:rowOff>0</xdr:rowOff>
    </xdr:from>
    <xdr:to>
      <xdr:col>0</xdr:col>
      <xdr:colOff>200025</xdr:colOff>
      <xdr:row>171</xdr:row>
      <xdr:rowOff>190500</xdr:rowOff>
    </xdr:to>
    <xdr:pic>
      <xdr:nvPicPr>
        <xdr:cNvPr id="12" name="圖片 11"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67284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85725</xdr:colOff>
      <xdr:row>201</xdr:row>
      <xdr:rowOff>114300</xdr:rowOff>
    </xdr:to>
    <xdr:pic>
      <xdr:nvPicPr>
        <xdr:cNvPr id="13" name="圖片 12"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301490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1657350</xdr:colOff>
      <xdr:row>217</xdr:row>
      <xdr:rowOff>76200</xdr:rowOff>
    </xdr:to>
    <xdr:pic>
      <xdr:nvPicPr>
        <xdr:cNvPr id="14" name="圖片 13"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565332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228</xdr:row>
      <xdr:rowOff>0</xdr:rowOff>
    </xdr:from>
    <xdr:to>
      <xdr:col>0</xdr:col>
      <xdr:colOff>200025</xdr:colOff>
      <xdr:row>228</xdr:row>
      <xdr:rowOff>190500</xdr:rowOff>
    </xdr:to>
    <xdr:pic>
      <xdr:nvPicPr>
        <xdr:cNvPr id="15" name="圖片 14"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87965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200025</xdr:colOff>
      <xdr:row>229</xdr:row>
      <xdr:rowOff>190500</xdr:rowOff>
    </xdr:to>
    <xdr:pic>
      <xdr:nvPicPr>
        <xdr:cNvPr id="16" name="圖片 15"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90061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85725</xdr:colOff>
      <xdr:row>262</xdr:row>
      <xdr:rowOff>114300</xdr:rowOff>
    </xdr:to>
    <xdr:pic>
      <xdr:nvPicPr>
        <xdr:cNvPr id="17" name="圖片 16"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559212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278</xdr:row>
      <xdr:rowOff>0</xdr:rowOff>
    </xdr:from>
    <xdr:to>
      <xdr:col>0</xdr:col>
      <xdr:colOff>1657350</xdr:colOff>
      <xdr:row>282</xdr:row>
      <xdr:rowOff>76200</xdr:rowOff>
    </xdr:to>
    <xdr:pic>
      <xdr:nvPicPr>
        <xdr:cNvPr id="18" name="圖片 17"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5939790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293</xdr:row>
      <xdr:rowOff>0</xdr:rowOff>
    </xdr:from>
    <xdr:to>
      <xdr:col>0</xdr:col>
      <xdr:colOff>200025</xdr:colOff>
      <xdr:row>293</xdr:row>
      <xdr:rowOff>190500</xdr:rowOff>
    </xdr:to>
    <xdr:pic>
      <xdr:nvPicPr>
        <xdr:cNvPr id="19" name="圖片 18"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25411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294</xdr:row>
      <xdr:rowOff>0</xdr:rowOff>
    </xdr:from>
    <xdr:to>
      <xdr:col>0</xdr:col>
      <xdr:colOff>200025</xdr:colOff>
      <xdr:row>294</xdr:row>
      <xdr:rowOff>190500</xdr:rowOff>
    </xdr:to>
    <xdr:pic>
      <xdr:nvPicPr>
        <xdr:cNvPr id="20" name="圖片 19"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627507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321</xdr:row>
      <xdr:rowOff>0</xdr:rowOff>
    </xdr:from>
    <xdr:to>
      <xdr:col>0</xdr:col>
      <xdr:colOff>85725</xdr:colOff>
      <xdr:row>321</xdr:row>
      <xdr:rowOff>114300</xdr:rowOff>
    </xdr:to>
    <xdr:pic>
      <xdr:nvPicPr>
        <xdr:cNvPr id="21" name="圖片 20"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6840855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333</xdr:row>
      <xdr:rowOff>0</xdr:rowOff>
    </xdr:from>
    <xdr:to>
      <xdr:col>0</xdr:col>
      <xdr:colOff>1657350</xdr:colOff>
      <xdr:row>337</xdr:row>
      <xdr:rowOff>76200</xdr:rowOff>
    </xdr:to>
    <xdr:pic>
      <xdr:nvPicPr>
        <xdr:cNvPr id="22" name="圖片 21"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7104697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350</xdr:row>
      <xdr:rowOff>0</xdr:rowOff>
    </xdr:from>
    <xdr:to>
      <xdr:col>0</xdr:col>
      <xdr:colOff>200025</xdr:colOff>
      <xdr:row>350</xdr:row>
      <xdr:rowOff>190500</xdr:rowOff>
    </xdr:to>
    <xdr:pic>
      <xdr:nvPicPr>
        <xdr:cNvPr id="23" name="圖片 22"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746093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351</xdr:row>
      <xdr:rowOff>0</xdr:rowOff>
    </xdr:from>
    <xdr:to>
      <xdr:col>0</xdr:col>
      <xdr:colOff>200025</xdr:colOff>
      <xdr:row>351</xdr:row>
      <xdr:rowOff>190500</xdr:rowOff>
    </xdr:to>
    <xdr:pic>
      <xdr:nvPicPr>
        <xdr:cNvPr id="24" name="圖片 23"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748188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378</xdr:row>
      <xdr:rowOff>0</xdr:rowOff>
    </xdr:from>
    <xdr:to>
      <xdr:col>0</xdr:col>
      <xdr:colOff>85725</xdr:colOff>
      <xdr:row>378</xdr:row>
      <xdr:rowOff>114300</xdr:rowOff>
    </xdr:to>
    <xdr:pic>
      <xdr:nvPicPr>
        <xdr:cNvPr id="25" name="圖片 24"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8047672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388</xdr:row>
      <xdr:rowOff>0</xdr:rowOff>
    </xdr:from>
    <xdr:to>
      <xdr:col>0</xdr:col>
      <xdr:colOff>1657350</xdr:colOff>
      <xdr:row>392</xdr:row>
      <xdr:rowOff>76200</xdr:rowOff>
    </xdr:to>
    <xdr:pic>
      <xdr:nvPicPr>
        <xdr:cNvPr id="26" name="圖片 25"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8269605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405</xdr:row>
      <xdr:rowOff>0</xdr:rowOff>
    </xdr:from>
    <xdr:to>
      <xdr:col>0</xdr:col>
      <xdr:colOff>200025</xdr:colOff>
      <xdr:row>405</xdr:row>
      <xdr:rowOff>190500</xdr:rowOff>
    </xdr:to>
    <xdr:pic>
      <xdr:nvPicPr>
        <xdr:cNvPr id="27" name="圖片 26"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862584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406</xdr:row>
      <xdr:rowOff>0</xdr:rowOff>
    </xdr:from>
    <xdr:to>
      <xdr:col>0</xdr:col>
      <xdr:colOff>200025</xdr:colOff>
      <xdr:row>406</xdr:row>
      <xdr:rowOff>190500</xdr:rowOff>
    </xdr:to>
    <xdr:pic>
      <xdr:nvPicPr>
        <xdr:cNvPr id="28" name="圖片 27"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864679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427</xdr:row>
      <xdr:rowOff>0</xdr:rowOff>
    </xdr:from>
    <xdr:to>
      <xdr:col>0</xdr:col>
      <xdr:colOff>85725</xdr:colOff>
      <xdr:row>427</xdr:row>
      <xdr:rowOff>114300</xdr:rowOff>
    </xdr:to>
    <xdr:pic>
      <xdr:nvPicPr>
        <xdr:cNvPr id="29" name="圖片 28"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086850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437</xdr:row>
      <xdr:rowOff>0</xdr:rowOff>
    </xdr:from>
    <xdr:to>
      <xdr:col>0</xdr:col>
      <xdr:colOff>1657350</xdr:colOff>
      <xdr:row>441</xdr:row>
      <xdr:rowOff>76200</xdr:rowOff>
    </xdr:to>
    <xdr:pic>
      <xdr:nvPicPr>
        <xdr:cNvPr id="30" name="圖片 29"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9308782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454</xdr:row>
      <xdr:rowOff>0</xdr:rowOff>
    </xdr:from>
    <xdr:to>
      <xdr:col>0</xdr:col>
      <xdr:colOff>200025</xdr:colOff>
      <xdr:row>454</xdr:row>
      <xdr:rowOff>190500</xdr:rowOff>
    </xdr:to>
    <xdr:pic>
      <xdr:nvPicPr>
        <xdr:cNvPr id="31" name="圖片 30"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966501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455</xdr:row>
      <xdr:rowOff>0</xdr:rowOff>
    </xdr:from>
    <xdr:to>
      <xdr:col>0</xdr:col>
      <xdr:colOff>200025</xdr:colOff>
      <xdr:row>455</xdr:row>
      <xdr:rowOff>190500</xdr:rowOff>
    </xdr:to>
    <xdr:pic>
      <xdr:nvPicPr>
        <xdr:cNvPr id="32" name="圖片 31"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968597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474</xdr:row>
      <xdr:rowOff>0</xdr:rowOff>
    </xdr:from>
    <xdr:to>
      <xdr:col>0</xdr:col>
      <xdr:colOff>85725</xdr:colOff>
      <xdr:row>474</xdr:row>
      <xdr:rowOff>114300</xdr:rowOff>
    </xdr:to>
    <xdr:pic>
      <xdr:nvPicPr>
        <xdr:cNvPr id="33" name="圖片 32"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008411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484</xdr:row>
      <xdr:rowOff>0</xdr:rowOff>
    </xdr:from>
    <xdr:to>
      <xdr:col>0</xdr:col>
      <xdr:colOff>1657350</xdr:colOff>
      <xdr:row>488</xdr:row>
      <xdr:rowOff>76200</xdr:rowOff>
    </xdr:to>
    <xdr:pic>
      <xdr:nvPicPr>
        <xdr:cNvPr id="34" name="圖片 33"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0306050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499</xdr:row>
      <xdr:rowOff>0</xdr:rowOff>
    </xdr:from>
    <xdr:to>
      <xdr:col>0</xdr:col>
      <xdr:colOff>200025</xdr:colOff>
      <xdr:row>499</xdr:row>
      <xdr:rowOff>190500</xdr:rowOff>
    </xdr:to>
    <xdr:pic>
      <xdr:nvPicPr>
        <xdr:cNvPr id="35" name="圖片 34"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062037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500</xdr:row>
      <xdr:rowOff>0</xdr:rowOff>
    </xdr:from>
    <xdr:to>
      <xdr:col>0</xdr:col>
      <xdr:colOff>200025</xdr:colOff>
      <xdr:row>500</xdr:row>
      <xdr:rowOff>190500</xdr:rowOff>
    </xdr:to>
    <xdr:pic>
      <xdr:nvPicPr>
        <xdr:cNvPr id="36" name="圖片 35"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064133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509</xdr:row>
      <xdr:rowOff>0</xdr:rowOff>
    </xdr:from>
    <xdr:to>
      <xdr:col>0</xdr:col>
      <xdr:colOff>85725</xdr:colOff>
      <xdr:row>509</xdr:row>
      <xdr:rowOff>114300</xdr:rowOff>
    </xdr:to>
    <xdr:pic>
      <xdr:nvPicPr>
        <xdr:cNvPr id="37" name="圖片 36"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0829925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516</xdr:row>
      <xdr:rowOff>0</xdr:rowOff>
    </xdr:from>
    <xdr:to>
      <xdr:col>0</xdr:col>
      <xdr:colOff>1657350</xdr:colOff>
      <xdr:row>520</xdr:row>
      <xdr:rowOff>76200</xdr:rowOff>
    </xdr:to>
    <xdr:pic>
      <xdr:nvPicPr>
        <xdr:cNvPr id="38" name="圖片 37"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0988992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524</xdr:row>
      <xdr:rowOff>0</xdr:rowOff>
    </xdr:from>
    <xdr:to>
      <xdr:col>0</xdr:col>
      <xdr:colOff>200025</xdr:colOff>
      <xdr:row>524</xdr:row>
      <xdr:rowOff>190500</xdr:rowOff>
    </xdr:to>
    <xdr:pic>
      <xdr:nvPicPr>
        <xdr:cNvPr id="39" name="圖片 38"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115663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525</xdr:row>
      <xdr:rowOff>0</xdr:rowOff>
    </xdr:from>
    <xdr:to>
      <xdr:col>0</xdr:col>
      <xdr:colOff>200025</xdr:colOff>
      <xdr:row>525</xdr:row>
      <xdr:rowOff>190500</xdr:rowOff>
    </xdr:to>
    <xdr:pic>
      <xdr:nvPicPr>
        <xdr:cNvPr id="40" name="圖片 39"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117758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548</xdr:row>
      <xdr:rowOff>0</xdr:rowOff>
    </xdr:from>
    <xdr:to>
      <xdr:col>0</xdr:col>
      <xdr:colOff>85725</xdr:colOff>
      <xdr:row>548</xdr:row>
      <xdr:rowOff>114300</xdr:rowOff>
    </xdr:to>
    <xdr:pic>
      <xdr:nvPicPr>
        <xdr:cNvPr id="41" name="圖片 40"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206150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566</xdr:row>
      <xdr:rowOff>0</xdr:rowOff>
    </xdr:from>
    <xdr:to>
      <xdr:col>0</xdr:col>
      <xdr:colOff>85725</xdr:colOff>
      <xdr:row>566</xdr:row>
      <xdr:rowOff>114300</xdr:rowOff>
    </xdr:to>
    <xdr:pic>
      <xdr:nvPicPr>
        <xdr:cNvPr id="42" name="圖片 41"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2462510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ffice.microsoft.com/client/helppreview14.aspx?AssetId=HP010342157&amp;lcid=1028&amp;NS=EXCEL&amp;Version=14&amp;tl=2&amp;queryid=&amp;respos=1&amp;HelpID=53937" TargetMode="External"/><Relationship Id="rId13" Type="http://schemas.openxmlformats.org/officeDocument/2006/relationships/hyperlink" Target="http://office.microsoft.com/client/helppreview14.aspx?AssetId=HP010342157&amp;lcid=1028&amp;NS=EXCEL&amp;Version=14&amp;tl=2&amp;queryid=&amp;respos=1&amp;HelpID=53937" TargetMode="External"/><Relationship Id="rId3" Type="http://schemas.openxmlformats.org/officeDocument/2006/relationships/hyperlink" Target="http://office.microsoft.com/client/helppreview14.aspx?AssetId=HP010342157&amp;lcid=1028&amp;NS=EXCEL&amp;Version=14&amp;tl=2&amp;queryid=&amp;respos=1&amp;HelpID=53937" TargetMode="External"/><Relationship Id="rId7" Type="http://schemas.openxmlformats.org/officeDocument/2006/relationships/hyperlink" Target="http://office.microsoft.com/client/helppreview14.aspx?AssetId=HP010342157&amp;lcid=1028&amp;NS=EXCEL&amp;Version=14&amp;tl=2&amp;queryid=&amp;respos=1&amp;HelpID=53937" TargetMode="External"/><Relationship Id="rId12" Type="http://schemas.openxmlformats.org/officeDocument/2006/relationships/hyperlink" Target="http://office.microsoft.com/client/helppreview14.aspx?AssetId=HP010342157&amp;lcid=1028&amp;NS=EXCEL&amp;Version=14&amp;tl=2&amp;queryid=&amp;respos=1&amp;HelpID=53937" TargetMode="External"/><Relationship Id="rId2" Type="http://schemas.openxmlformats.org/officeDocument/2006/relationships/hyperlink" Target="javascript:AlterAllDivs('none');" TargetMode="External"/><Relationship Id="rId1" Type="http://schemas.openxmlformats.org/officeDocument/2006/relationships/hyperlink" Target="javascript:AlterAllDivs('block');" TargetMode="External"/><Relationship Id="rId6" Type="http://schemas.openxmlformats.org/officeDocument/2006/relationships/hyperlink" Target="http://office.microsoft.com/client/helppreview14.aspx?AssetId=HP010342157&amp;lcid=1028&amp;NS=EXCEL&amp;Version=14&amp;tl=2&amp;queryid=&amp;respos=1&amp;HelpID=53937" TargetMode="External"/><Relationship Id="rId11" Type="http://schemas.openxmlformats.org/officeDocument/2006/relationships/hyperlink" Target="http://office.microsoft.com/client/helppreview14.aspx?AssetId=HP010342157&amp;lcid=1028&amp;NS=EXCEL&amp;Version=14&amp;tl=2&amp;queryid=&amp;respos=1&amp;HelpID=53937" TargetMode="External"/><Relationship Id="rId5" Type="http://schemas.openxmlformats.org/officeDocument/2006/relationships/hyperlink" Target="http://office.microsoft.com/client/helppreview14.aspx?AssetId=HP010342157&amp;lcid=1028&amp;NS=EXCEL&amp;Version=14&amp;tl=2&amp;queryid=&amp;respos=1&amp;HelpID=53937" TargetMode="External"/><Relationship Id="rId15" Type="http://schemas.openxmlformats.org/officeDocument/2006/relationships/drawing" Target="../drawings/drawing1.xml"/><Relationship Id="rId10" Type="http://schemas.openxmlformats.org/officeDocument/2006/relationships/hyperlink" Target="http://office.microsoft.com/client/helppreview14.aspx?AssetId=HP010342157&amp;lcid=1028&amp;NS=EXCEL&amp;Version=14&amp;tl=2&amp;queryid=&amp;respos=1&amp;HelpID=53937" TargetMode="External"/><Relationship Id="rId4" Type="http://schemas.openxmlformats.org/officeDocument/2006/relationships/hyperlink" Target="http://office.microsoft.com/client/helppreview14.aspx?AssetId=HP010342157&amp;lcid=1028&amp;NS=EXCEL&amp;Version=14&amp;tl=2&amp;queryid=&amp;respos=1&amp;HelpID=53937" TargetMode="External"/><Relationship Id="rId9" Type="http://schemas.openxmlformats.org/officeDocument/2006/relationships/hyperlink" Target="http://office.microsoft.com/client/helppreview14.aspx?AssetId=HP010342157&amp;lcid=1028&amp;NS=EXCEL&amp;Version=14&amp;tl=2&amp;queryid=&amp;respos=1&amp;HelpID=53937" TargetMode="External"/><Relationship Id="rId14" Type="http://schemas.openxmlformats.org/officeDocument/2006/relationships/hyperlink" Target="http://office.microsoft.com/client/helppreview14.aspx?AssetId=HP010342157&amp;lcid=1028&amp;NS=EXCEL&amp;Version=14&amp;tl=2&amp;queryid=&amp;respos=1&amp;HelpID=539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8"/>
  <sheetViews>
    <sheetView workbookViewId="0">
      <selection activeCell="A2" sqref="A2"/>
    </sheetView>
  </sheetViews>
  <sheetFormatPr defaultRowHeight="16.5"/>
  <cols>
    <col min="1" max="1" width="79.25" customWidth="1"/>
  </cols>
  <sheetData>
    <row r="1" spans="1:1">
      <c r="A1" t="s">
        <v>247</v>
      </c>
    </row>
    <row r="2" spans="1:1" ht="30.75">
      <c r="A2" s="61" t="s">
        <v>248</v>
      </c>
    </row>
    <row r="3" spans="1:1">
      <c r="A3" s="38" t="s">
        <v>249</v>
      </c>
    </row>
    <row r="4" spans="1:1">
      <c r="A4" s="38" t="s">
        <v>250</v>
      </c>
    </row>
    <row r="5" spans="1:1">
      <c r="A5" s="37"/>
    </row>
    <row r="6" spans="1:1">
      <c r="A6" s="39" t="s">
        <v>251</v>
      </c>
    </row>
    <row r="7" spans="1:1">
      <c r="A7" s="37"/>
    </row>
    <row r="8" spans="1:1" ht="27">
      <c r="A8" s="40" t="s">
        <v>252</v>
      </c>
    </row>
    <row r="10" spans="1:1">
      <c r="A10" s="42" t="s">
        <v>253</v>
      </c>
    </row>
    <row r="11" spans="1:1">
      <c r="A11" s="42" t="s">
        <v>254</v>
      </c>
    </row>
    <row r="12" spans="1:1">
      <c r="A12" s="42" t="s">
        <v>255</v>
      </c>
    </row>
    <row r="13" spans="1:1">
      <c r="A13" s="42" t="s">
        <v>256</v>
      </c>
    </row>
    <row r="14" spans="1:1">
      <c r="A14" s="42" t="s">
        <v>257</v>
      </c>
    </row>
    <row r="15" spans="1:1">
      <c r="A15" s="42" t="s">
        <v>258</v>
      </c>
    </row>
    <row r="16" spans="1:1">
      <c r="A16" s="42" t="s">
        <v>259</v>
      </c>
    </row>
    <row r="17" spans="1:1">
      <c r="A17" s="42" t="s">
        <v>260</v>
      </c>
    </row>
    <row r="18" spans="1:1">
      <c r="A18" s="42" t="s">
        <v>261</v>
      </c>
    </row>
    <row r="19" spans="1:1">
      <c r="A19" s="42" t="s">
        <v>262</v>
      </c>
    </row>
    <row r="20" spans="1:1">
      <c r="A20" s="42" t="s">
        <v>263</v>
      </c>
    </row>
    <row r="21" spans="1:1">
      <c r="A21" s="42" t="s">
        <v>264</v>
      </c>
    </row>
    <row r="23" spans="1:1">
      <c r="A23" s="43"/>
    </row>
    <row r="24" spans="1:1" ht="26.25">
      <c r="A24" s="62" t="s">
        <v>253</v>
      </c>
    </row>
    <row r="25" spans="1:1">
      <c r="A25" s="37"/>
    </row>
    <row r="26" spans="1:1">
      <c r="A26" s="39" t="s">
        <v>265</v>
      </c>
    </row>
    <row r="27" spans="1:1">
      <c r="A27" s="37"/>
    </row>
    <row r="28" spans="1:1" ht="21">
      <c r="A28" s="44" t="s">
        <v>266</v>
      </c>
    </row>
    <row r="29" spans="1:1">
      <c r="A29" s="37"/>
    </row>
    <row r="30" spans="1:1">
      <c r="A30" s="39" t="s">
        <v>267</v>
      </c>
    </row>
    <row r="31" spans="1:1">
      <c r="A31" s="41"/>
    </row>
    <row r="32" spans="1:1">
      <c r="A32" s="45" t="s">
        <v>268</v>
      </c>
    </row>
    <row r="33" spans="1:1">
      <c r="A33" s="45" t="s">
        <v>269</v>
      </c>
    </row>
    <row r="34" spans="1:1">
      <c r="A34" s="45" t="s">
        <v>270</v>
      </c>
    </row>
    <row r="35" spans="1:1">
      <c r="A35" s="45" t="s">
        <v>271</v>
      </c>
    </row>
    <row r="36" spans="1:1">
      <c r="A36" s="45" t="s">
        <v>272</v>
      </c>
    </row>
    <row r="37" spans="1:1">
      <c r="A37" s="45" t="s">
        <v>273</v>
      </c>
    </row>
    <row r="38" spans="1:1">
      <c r="A38" s="37"/>
    </row>
    <row r="39" spans="1:1">
      <c r="A39" s="39" t="s">
        <v>274</v>
      </c>
    </row>
    <row r="40" spans="1:1">
      <c r="A40" s="37"/>
    </row>
    <row r="41" spans="1:1">
      <c r="A41" s="39" t="s">
        <v>275</v>
      </c>
    </row>
    <row r="42" spans="1:1">
      <c r="A42" s="39"/>
    </row>
    <row r="43" spans="1:1">
      <c r="A43" s="39"/>
    </row>
    <row r="44" spans="1:1">
      <c r="A44" s="37"/>
    </row>
    <row r="45" spans="1:1">
      <c r="A45" s="46" t="s">
        <v>276</v>
      </c>
    </row>
    <row r="46" spans="1:1">
      <c r="A46" s="37"/>
    </row>
    <row r="47" spans="1:1" ht="21">
      <c r="A47" s="44" t="s">
        <v>277</v>
      </c>
    </row>
    <row r="48" spans="1:1">
      <c r="A48" s="37"/>
    </row>
    <row r="49" spans="1:1">
      <c r="A49" s="39" t="s">
        <v>278</v>
      </c>
    </row>
    <row r="50" spans="1:1">
      <c r="A50" s="41"/>
    </row>
    <row r="51" spans="1:1">
      <c r="A51" s="45" t="s">
        <v>279</v>
      </c>
    </row>
    <row r="52" spans="1:1">
      <c r="A52" s="45" t="s">
        <v>280</v>
      </c>
    </row>
    <row r="53" spans="1:1">
      <c r="A53" s="46" t="s">
        <v>281</v>
      </c>
    </row>
    <row r="54" spans="1:1">
      <c r="A54" s="45" t="s">
        <v>282</v>
      </c>
    </row>
    <row r="55" spans="1:1">
      <c r="A55" s="37"/>
    </row>
    <row r="56" spans="1:1">
      <c r="A56" s="39" t="s">
        <v>283</v>
      </c>
    </row>
    <row r="57" spans="1:1">
      <c r="A57" s="37"/>
    </row>
    <row r="58" spans="1:1">
      <c r="A58" s="47" t="s">
        <v>284</v>
      </c>
    </row>
    <row r="59" spans="1:1">
      <c r="A59" s="41"/>
    </row>
    <row r="60" spans="1:1">
      <c r="A60" s="45" t="s">
        <v>285</v>
      </c>
    </row>
    <row r="61" spans="1:1">
      <c r="A61" s="45" t="s">
        <v>286</v>
      </c>
    </row>
    <row r="62" spans="1:1">
      <c r="A62" s="37"/>
    </row>
    <row r="63" spans="1:1">
      <c r="A63" s="47" t="s">
        <v>287</v>
      </c>
    </row>
    <row r="64" spans="1:1">
      <c r="A64" s="41"/>
    </row>
    <row r="65" spans="1:1">
      <c r="A65" s="45" t="s">
        <v>288</v>
      </c>
    </row>
    <row r="66" spans="1:1">
      <c r="A66" s="45" t="s">
        <v>289</v>
      </c>
    </row>
    <row r="67" spans="1:1">
      <c r="A67" s="45" t="s">
        <v>290</v>
      </c>
    </row>
    <row r="68" spans="1:1">
      <c r="A68" s="37"/>
    </row>
    <row r="69" spans="1:1">
      <c r="A69" s="47" t="s">
        <v>291</v>
      </c>
    </row>
    <row r="70" spans="1:1">
      <c r="A70" s="41"/>
    </row>
    <row r="71" spans="1:1">
      <c r="A71" s="45" t="s">
        <v>288</v>
      </c>
    </row>
    <row r="72" spans="1:1">
      <c r="A72" s="45" t="s">
        <v>292</v>
      </c>
    </row>
    <row r="73" spans="1:1">
      <c r="A73" s="45" t="s">
        <v>293</v>
      </c>
    </row>
    <row r="74" spans="1:1">
      <c r="A74" s="37"/>
    </row>
    <row r="75" spans="1:1">
      <c r="A75" s="39" t="s">
        <v>294</v>
      </c>
    </row>
    <row r="76" spans="1:1">
      <c r="A76" s="41"/>
    </row>
    <row r="77" spans="1:1">
      <c r="A77" s="45" t="s">
        <v>295</v>
      </c>
    </row>
    <row r="78" spans="1:1">
      <c r="A78" s="45" t="s">
        <v>296</v>
      </c>
    </row>
    <row r="79" spans="1:1">
      <c r="A79" s="37"/>
    </row>
    <row r="80" spans="1:1" ht="21">
      <c r="A80" s="44" t="s">
        <v>297</v>
      </c>
    </row>
    <row r="81" spans="1:1">
      <c r="A81" s="37"/>
    </row>
    <row r="82" spans="1:1">
      <c r="A82" s="39" t="s">
        <v>298</v>
      </c>
    </row>
    <row r="83" spans="1:1">
      <c r="A83" s="48"/>
    </row>
    <row r="84" spans="1:1">
      <c r="A84" s="49" t="s">
        <v>299</v>
      </c>
    </row>
    <row r="85" spans="1:1">
      <c r="A85" s="37"/>
    </row>
    <row r="86" spans="1:1" ht="26.25">
      <c r="A86" s="50" t="s">
        <v>254</v>
      </c>
    </row>
    <row r="87" spans="1:1">
      <c r="A87" s="37"/>
    </row>
    <row r="88" spans="1:1">
      <c r="A88" s="39" t="s">
        <v>300</v>
      </c>
    </row>
    <row r="89" spans="1:1">
      <c r="A89" s="37"/>
    </row>
    <row r="90" spans="1:1">
      <c r="A90" s="46" t="s">
        <v>301</v>
      </c>
    </row>
    <row r="91" spans="1:1">
      <c r="A91" s="37"/>
    </row>
    <row r="92" spans="1:1">
      <c r="A92" s="47" t="s">
        <v>302</v>
      </c>
    </row>
    <row r="93" spans="1:1">
      <c r="A93" s="41"/>
    </row>
    <row r="94" spans="1:1">
      <c r="A94" s="45" t="s">
        <v>303</v>
      </c>
    </row>
    <row r="95" spans="1:1">
      <c r="A95" s="45" t="s">
        <v>304</v>
      </c>
    </row>
    <row r="96" spans="1:1">
      <c r="A96" s="39"/>
    </row>
    <row r="97" spans="1:1">
      <c r="A97" s="45" t="s">
        <v>305</v>
      </c>
    </row>
    <row r="98" spans="1:1">
      <c r="A98" s="46" t="s">
        <v>306</v>
      </c>
    </row>
    <row r="99" spans="1:1">
      <c r="A99" s="37"/>
    </row>
    <row r="100" spans="1:1">
      <c r="A100" s="46" t="s">
        <v>307</v>
      </c>
    </row>
    <row r="101" spans="1:1">
      <c r="A101" s="37"/>
    </row>
    <row r="102" spans="1:1">
      <c r="A102" s="47" t="s">
        <v>308</v>
      </c>
    </row>
    <row r="103" spans="1:1">
      <c r="A103" s="41"/>
    </row>
    <row r="104" spans="1:1">
      <c r="A104" s="45" t="s">
        <v>303</v>
      </c>
    </row>
    <row r="105" spans="1:1">
      <c r="A105" s="45" t="s">
        <v>309</v>
      </c>
    </row>
    <row r="106" spans="1:1">
      <c r="A106" s="39" t="s">
        <v>310</v>
      </c>
    </row>
    <row r="107" spans="1:1">
      <c r="A107" s="45" t="s">
        <v>311</v>
      </c>
    </row>
    <row r="108" spans="1:1">
      <c r="A108" s="52" t="s">
        <v>312</v>
      </c>
    </row>
    <row r="109" spans="1:1">
      <c r="A109" s="53" t="s">
        <v>313</v>
      </c>
    </row>
    <row r="110" spans="1:1">
      <c r="A110" s="45" t="s">
        <v>314</v>
      </c>
    </row>
    <row r="111" spans="1:1">
      <c r="A111" s="52" t="s">
        <v>315</v>
      </c>
    </row>
    <row r="112" spans="1:1">
      <c r="A112" s="52" t="s">
        <v>316</v>
      </c>
    </row>
    <row r="113" spans="1:1">
      <c r="A113" s="52" t="s">
        <v>317</v>
      </c>
    </row>
    <row r="114" spans="1:1">
      <c r="A114" s="52" t="s">
        <v>318</v>
      </c>
    </row>
    <row r="115" spans="1:1">
      <c r="A115" s="52" t="s">
        <v>319</v>
      </c>
    </row>
    <row r="116" spans="1:1">
      <c r="A116" s="54" t="s">
        <v>320</v>
      </c>
    </row>
    <row r="117" spans="1:1">
      <c r="A117" s="45" t="s">
        <v>321</v>
      </c>
    </row>
    <row r="118" spans="1:1">
      <c r="A118" s="52" t="s">
        <v>322</v>
      </c>
    </row>
    <row r="119" spans="1:1">
      <c r="A119" s="52" t="s">
        <v>323</v>
      </c>
    </row>
    <row r="120" spans="1:1">
      <c r="A120" s="52" t="s">
        <v>324</v>
      </c>
    </row>
    <row r="121" spans="1:1">
      <c r="A121" s="45" t="s">
        <v>325</v>
      </c>
    </row>
    <row r="122" spans="1:1">
      <c r="A122" s="45" t="s">
        <v>326</v>
      </c>
    </row>
    <row r="123" spans="1:1">
      <c r="A123" s="45" t="s">
        <v>327</v>
      </c>
    </row>
    <row r="124" spans="1:1">
      <c r="A124" s="55" t="s">
        <v>328</v>
      </c>
    </row>
    <row r="125" spans="1:1">
      <c r="A125" s="53" t="s">
        <v>329</v>
      </c>
    </row>
    <row r="126" spans="1:1">
      <c r="A126" s="56" t="s">
        <v>330</v>
      </c>
    </row>
    <row r="127" spans="1:1">
      <c r="A127" s="56" t="s">
        <v>331</v>
      </c>
    </row>
    <row r="128" spans="1:1">
      <c r="A128" s="53" t="s">
        <v>332</v>
      </c>
    </row>
    <row r="129" spans="1:1">
      <c r="A129" s="53" t="s">
        <v>333</v>
      </c>
    </row>
    <row r="130" spans="1:1">
      <c r="A130" s="56" t="s">
        <v>334</v>
      </c>
    </row>
    <row r="131" spans="1:1">
      <c r="A131" s="53" t="s">
        <v>335</v>
      </c>
    </row>
    <row r="132" spans="1:1">
      <c r="A132" s="53" t="s">
        <v>336</v>
      </c>
    </row>
    <row r="133" spans="1:1">
      <c r="A133" s="56" t="s">
        <v>337</v>
      </c>
    </row>
    <row r="134" spans="1:1">
      <c r="A134" s="53" t="s">
        <v>338</v>
      </c>
    </row>
    <row r="135" spans="1:1">
      <c r="A135" s="51"/>
    </row>
    <row r="136" spans="1:1">
      <c r="A136" s="57" t="s">
        <v>339</v>
      </c>
    </row>
    <row r="137" spans="1:1">
      <c r="A137" s="45" t="s">
        <v>340</v>
      </c>
    </row>
    <row r="138" spans="1:1">
      <c r="A138" s="45" t="s">
        <v>341</v>
      </c>
    </row>
    <row r="139" spans="1:1">
      <c r="A139" s="45" t="s">
        <v>342</v>
      </c>
    </row>
    <row r="140" spans="1:1">
      <c r="A140" s="39" t="s">
        <v>343</v>
      </c>
    </row>
    <row r="141" spans="1:1">
      <c r="A141" s="48"/>
    </row>
    <row r="142" spans="1:1">
      <c r="A142" s="49" t="s">
        <v>299</v>
      </c>
    </row>
    <row r="143" spans="1:1">
      <c r="A143" s="37"/>
    </row>
    <row r="144" spans="1:1" ht="26.25">
      <c r="A144" s="50" t="s">
        <v>255</v>
      </c>
    </row>
    <row r="145" spans="1:1">
      <c r="A145" s="37"/>
    </row>
    <row r="146" spans="1:1">
      <c r="A146" s="39" t="s">
        <v>344</v>
      </c>
    </row>
    <row r="147" spans="1:1">
      <c r="A147" s="37"/>
    </row>
    <row r="148" spans="1:1">
      <c r="A148" s="46" t="s">
        <v>345</v>
      </c>
    </row>
    <row r="149" spans="1:1">
      <c r="A149" s="37"/>
    </row>
    <row r="150" spans="1:1">
      <c r="A150" s="47" t="s">
        <v>302</v>
      </c>
    </row>
    <row r="151" spans="1:1">
      <c r="A151" s="41"/>
    </row>
    <row r="152" spans="1:1">
      <c r="A152" s="45" t="s">
        <v>303</v>
      </c>
    </row>
    <row r="153" spans="1:1">
      <c r="A153" s="45" t="s">
        <v>304</v>
      </c>
    </row>
    <row r="154" spans="1:1">
      <c r="A154" s="39"/>
    </row>
    <row r="155" spans="1:1">
      <c r="A155" s="45" t="s">
        <v>346</v>
      </c>
    </row>
    <row r="156" spans="1:1">
      <c r="A156" s="46" t="s">
        <v>347</v>
      </c>
    </row>
    <row r="157" spans="1:1">
      <c r="A157" s="37"/>
    </row>
    <row r="158" spans="1:1">
      <c r="A158" s="46" t="s">
        <v>348</v>
      </c>
    </row>
    <row r="159" spans="1:1">
      <c r="A159" s="37"/>
    </row>
    <row r="160" spans="1:1">
      <c r="A160" s="47" t="s">
        <v>308</v>
      </c>
    </row>
    <row r="161" spans="1:1">
      <c r="A161" s="41"/>
    </row>
    <row r="162" spans="1:1">
      <c r="A162" s="45" t="s">
        <v>303</v>
      </c>
    </row>
    <row r="163" spans="1:1">
      <c r="A163" s="45" t="s">
        <v>309</v>
      </c>
    </row>
    <row r="164" spans="1:1">
      <c r="A164" s="39" t="s">
        <v>310</v>
      </c>
    </row>
    <row r="165" spans="1:1">
      <c r="A165" s="45" t="s">
        <v>311</v>
      </c>
    </row>
    <row r="166" spans="1:1">
      <c r="A166" s="52" t="s">
        <v>312</v>
      </c>
    </row>
    <row r="167" spans="1:1">
      <c r="A167" s="53" t="s">
        <v>313</v>
      </c>
    </row>
    <row r="168" spans="1:1">
      <c r="A168" s="45" t="s">
        <v>314</v>
      </c>
    </row>
    <row r="169" spans="1:1">
      <c r="A169" s="52" t="s">
        <v>315</v>
      </c>
    </row>
    <row r="170" spans="1:1">
      <c r="A170" s="52" t="s">
        <v>316</v>
      </c>
    </row>
    <row r="171" spans="1:1">
      <c r="A171" s="52" t="s">
        <v>317</v>
      </c>
    </row>
    <row r="172" spans="1:1">
      <c r="A172" s="52" t="s">
        <v>318</v>
      </c>
    </row>
    <row r="173" spans="1:1">
      <c r="A173" s="52" t="s">
        <v>319</v>
      </c>
    </row>
    <row r="174" spans="1:1">
      <c r="A174" s="54" t="s">
        <v>320</v>
      </c>
    </row>
    <row r="175" spans="1:1">
      <c r="A175" s="45" t="s">
        <v>321</v>
      </c>
    </row>
    <row r="176" spans="1:1">
      <c r="A176" s="52" t="s">
        <v>349</v>
      </c>
    </row>
    <row r="177" spans="1:1">
      <c r="A177" s="52" t="s">
        <v>350</v>
      </c>
    </row>
    <row r="178" spans="1:1">
      <c r="A178" s="52" t="s">
        <v>351</v>
      </c>
    </row>
    <row r="179" spans="1:1">
      <c r="A179" s="45" t="s">
        <v>352</v>
      </c>
    </row>
    <row r="180" spans="1:1">
      <c r="A180" s="45" t="s">
        <v>353</v>
      </c>
    </row>
    <row r="181" spans="1:1">
      <c r="A181" s="45" t="s">
        <v>354</v>
      </c>
    </row>
    <row r="182" spans="1:1">
      <c r="A182" s="55" t="s">
        <v>355</v>
      </c>
    </row>
    <row r="183" spans="1:1">
      <c r="A183" s="53" t="s">
        <v>356</v>
      </c>
    </row>
    <row r="184" spans="1:1">
      <c r="A184" s="56" t="s">
        <v>357</v>
      </c>
    </row>
    <row r="185" spans="1:1">
      <c r="A185" s="56" t="s">
        <v>358</v>
      </c>
    </row>
    <row r="186" spans="1:1">
      <c r="A186" s="53" t="s">
        <v>359</v>
      </c>
    </row>
    <row r="187" spans="1:1">
      <c r="A187" s="53" t="s">
        <v>360</v>
      </c>
    </row>
    <row r="188" spans="1:1">
      <c r="A188" s="56" t="s">
        <v>361</v>
      </c>
    </row>
    <row r="189" spans="1:1">
      <c r="A189" s="53" t="s">
        <v>335</v>
      </c>
    </row>
    <row r="190" spans="1:1">
      <c r="A190" s="53" t="s">
        <v>362</v>
      </c>
    </row>
    <row r="191" spans="1:1">
      <c r="A191" s="56" t="s">
        <v>363</v>
      </c>
    </row>
    <row r="192" spans="1:1">
      <c r="A192" s="53" t="s">
        <v>338</v>
      </c>
    </row>
    <row r="193" spans="1:1">
      <c r="A193" s="51"/>
    </row>
    <row r="194" spans="1:1">
      <c r="A194" s="57" t="s">
        <v>339</v>
      </c>
    </row>
    <row r="195" spans="1:1">
      <c r="A195" s="45" t="s">
        <v>364</v>
      </c>
    </row>
    <row r="196" spans="1:1">
      <c r="A196" s="45" t="s">
        <v>365</v>
      </c>
    </row>
    <row r="197" spans="1:1">
      <c r="A197" s="45" t="s">
        <v>366</v>
      </c>
    </row>
    <row r="198" spans="1:1">
      <c r="A198" s="45" t="s">
        <v>367</v>
      </c>
    </row>
    <row r="199" spans="1:1">
      <c r="A199" s="39" t="s">
        <v>368</v>
      </c>
    </row>
    <row r="200" spans="1:1">
      <c r="A200" s="39" t="s">
        <v>369</v>
      </c>
    </row>
    <row r="201" spans="1:1">
      <c r="A201" s="48"/>
    </row>
    <row r="202" spans="1:1">
      <c r="A202" s="49" t="s">
        <v>299</v>
      </c>
    </row>
    <row r="203" spans="1:1">
      <c r="A203" s="37"/>
    </row>
    <row r="204" spans="1:1" ht="26.25">
      <c r="A204" s="50" t="s">
        <v>256</v>
      </c>
    </row>
    <row r="205" spans="1:1">
      <c r="A205" s="37"/>
    </row>
    <row r="206" spans="1:1">
      <c r="A206" s="39" t="s">
        <v>370</v>
      </c>
    </row>
    <row r="207" spans="1:1">
      <c r="A207" s="37"/>
    </row>
    <row r="208" spans="1:1">
      <c r="A208" s="46" t="s">
        <v>371</v>
      </c>
    </row>
    <row r="209" spans="1:1">
      <c r="A209" s="37"/>
    </row>
    <row r="210" spans="1:1">
      <c r="A210" s="47" t="s">
        <v>302</v>
      </c>
    </row>
    <row r="211" spans="1:1">
      <c r="A211" s="41"/>
    </row>
    <row r="212" spans="1:1">
      <c r="A212" s="45" t="s">
        <v>303</v>
      </c>
    </row>
    <row r="213" spans="1:1">
      <c r="A213" s="45" t="s">
        <v>372</v>
      </c>
    </row>
    <row r="214" spans="1:1">
      <c r="A214" s="39"/>
    </row>
    <row r="215" spans="1:1">
      <c r="A215" s="37"/>
    </row>
    <row r="216" spans="1:1">
      <c r="A216" s="46" t="s">
        <v>373</v>
      </c>
    </row>
    <row r="217" spans="1:1">
      <c r="A217" s="37"/>
    </row>
    <row r="218" spans="1:1">
      <c r="A218" s="47" t="s">
        <v>308</v>
      </c>
    </row>
    <row r="219" spans="1:1">
      <c r="A219" s="41"/>
    </row>
    <row r="220" spans="1:1">
      <c r="A220" s="45" t="s">
        <v>303</v>
      </c>
    </row>
    <row r="221" spans="1:1">
      <c r="A221" s="45" t="s">
        <v>309</v>
      </c>
    </row>
    <row r="222" spans="1:1">
      <c r="A222" s="39" t="s">
        <v>310</v>
      </c>
    </row>
    <row r="223" spans="1:1">
      <c r="A223" s="45" t="s">
        <v>311</v>
      </c>
    </row>
    <row r="224" spans="1:1">
      <c r="A224" s="52" t="s">
        <v>312</v>
      </c>
    </row>
    <row r="225" spans="1:1">
      <c r="A225" s="53" t="s">
        <v>313</v>
      </c>
    </row>
    <row r="226" spans="1:1">
      <c r="A226" s="45" t="s">
        <v>314</v>
      </c>
    </row>
    <row r="227" spans="1:1">
      <c r="A227" s="52" t="s">
        <v>315</v>
      </c>
    </row>
    <row r="228" spans="1:1">
      <c r="A228" s="52" t="s">
        <v>316</v>
      </c>
    </row>
    <row r="229" spans="1:1">
      <c r="A229" s="52" t="s">
        <v>317</v>
      </c>
    </row>
    <row r="230" spans="1:1">
      <c r="A230" s="52" t="s">
        <v>318</v>
      </c>
    </row>
    <row r="231" spans="1:1">
      <c r="A231" s="52" t="s">
        <v>319</v>
      </c>
    </row>
    <row r="232" spans="1:1">
      <c r="A232" s="54" t="s">
        <v>320</v>
      </c>
    </row>
    <row r="233" spans="1:1">
      <c r="A233" s="45" t="s">
        <v>321</v>
      </c>
    </row>
    <row r="234" spans="1:1">
      <c r="A234" s="52" t="s">
        <v>349</v>
      </c>
    </row>
    <row r="235" spans="1:1">
      <c r="A235" s="52" t="s">
        <v>350</v>
      </c>
    </row>
    <row r="236" spans="1:1">
      <c r="A236" s="52" t="s">
        <v>351</v>
      </c>
    </row>
    <row r="237" spans="1:1">
      <c r="A237" s="45" t="s">
        <v>352</v>
      </c>
    </row>
    <row r="238" spans="1:1">
      <c r="A238" s="45" t="s">
        <v>374</v>
      </c>
    </row>
    <row r="239" spans="1:1">
      <c r="A239" s="45" t="s">
        <v>375</v>
      </c>
    </row>
    <row r="240" spans="1:1">
      <c r="A240" s="55" t="s">
        <v>328</v>
      </c>
    </row>
    <row r="241" spans="1:1">
      <c r="A241" s="53" t="s">
        <v>376</v>
      </c>
    </row>
    <row r="242" spans="1:1">
      <c r="A242" s="56" t="s">
        <v>377</v>
      </c>
    </row>
    <row r="243" spans="1:1">
      <c r="A243" s="56" t="s">
        <v>378</v>
      </c>
    </row>
    <row r="244" spans="1:1">
      <c r="A244" s="53" t="s">
        <v>359</v>
      </c>
    </row>
    <row r="245" spans="1:1">
      <c r="A245" s="53" t="s">
        <v>360</v>
      </c>
    </row>
    <row r="246" spans="1:1">
      <c r="A246" s="56" t="s">
        <v>379</v>
      </c>
    </row>
    <row r="247" spans="1:1">
      <c r="A247" s="53" t="s">
        <v>335</v>
      </c>
    </row>
    <row r="248" spans="1:1">
      <c r="A248" s="53" t="s">
        <v>380</v>
      </c>
    </row>
    <row r="249" spans="1:1">
      <c r="A249" s="56" t="s">
        <v>381</v>
      </c>
    </row>
    <row r="250" spans="1:1">
      <c r="A250" s="53" t="s">
        <v>338</v>
      </c>
    </row>
    <row r="251" spans="1:1">
      <c r="A251" s="51"/>
    </row>
    <row r="252" spans="1:1">
      <c r="A252" s="57" t="s">
        <v>339</v>
      </c>
    </row>
    <row r="253" spans="1:1">
      <c r="A253" s="45" t="s">
        <v>340</v>
      </c>
    </row>
    <row r="254" spans="1:1">
      <c r="A254" s="45" t="s">
        <v>382</v>
      </c>
    </row>
    <row r="255" spans="1:1">
      <c r="A255" s="45" t="s">
        <v>383</v>
      </c>
    </row>
    <row r="256" spans="1:1">
      <c r="A256" s="39" t="s">
        <v>384</v>
      </c>
    </row>
    <row r="257" spans="1:1">
      <c r="A257" s="45" t="s">
        <v>385</v>
      </c>
    </row>
    <row r="258" spans="1:1">
      <c r="A258" s="45" t="s">
        <v>386</v>
      </c>
    </row>
    <row r="259" spans="1:1">
      <c r="A259" s="45" t="s">
        <v>387</v>
      </c>
    </row>
    <row r="260" spans="1:1">
      <c r="A260" s="45" t="s">
        <v>388</v>
      </c>
    </row>
    <row r="261" spans="1:1">
      <c r="A261" s="45" t="s">
        <v>389</v>
      </c>
    </row>
    <row r="262" spans="1:1">
      <c r="A262" s="48"/>
    </row>
    <row r="263" spans="1:1">
      <c r="A263" s="49" t="s">
        <v>299</v>
      </c>
    </row>
    <row r="264" spans="1:1">
      <c r="A264" s="37"/>
    </row>
    <row r="265" spans="1:1" ht="26.25">
      <c r="A265" s="50" t="s">
        <v>257</v>
      </c>
    </row>
    <row r="266" spans="1:1">
      <c r="A266" s="37"/>
    </row>
    <row r="267" spans="1:1">
      <c r="A267" s="39" t="s">
        <v>390</v>
      </c>
    </row>
    <row r="268" spans="1:1">
      <c r="A268" s="37"/>
    </row>
    <row r="269" spans="1:1">
      <c r="A269" s="39" t="s">
        <v>391</v>
      </c>
    </row>
    <row r="270" spans="1:1">
      <c r="A270" s="37"/>
    </row>
    <row r="271" spans="1:1">
      <c r="A271" s="47" t="s">
        <v>392</v>
      </c>
    </row>
    <row r="272" spans="1:1">
      <c r="A272" s="37"/>
    </row>
    <row r="273" spans="1:1">
      <c r="A273" s="39" t="s">
        <v>393</v>
      </c>
    </row>
    <row r="274" spans="1:1">
      <c r="A274" s="37"/>
    </row>
    <row r="275" spans="1:1">
      <c r="A275" s="47" t="s">
        <v>302</v>
      </c>
    </row>
    <row r="276" spans="1:1">
      <c r="A276" s="41"/>
    </row>
    <row r="277" spans="1:1">
      <c r="A277" s="45" t="s">
        <v>303</v>
      </c>
    </row>
    <row r="278" spans="1:1">
      <c r="A278" s="45" t="s">
        <v>394</v>
      </c>
    </row>
    <row r="279" spans="1:1">
      <c r="A279" s="39"/>
    </row>
    <row r="280" spans="1:1">
      <c r="A280" s="37"/>
    </row>
    <row r="281" spans="1:1">
      <c r="A281" s="46" t="s">
        <v>373</v>
      </c>
    </row>
    <row r="282" spans="1:1">
      <c r="A282" s="37"/>
    </row>
    <row r="283" spans="1:1">
      <c r="A283" s="47" t="s">
        <v>308</v>
      </c>
    </row>
    <row r="284" spans="1:1">
      <c r="A284" s="41"/>
    </row>
    <row r="285" spans="1:1">
      <c r="A285" s="45" t="s">
        <v>303</v>
      </c>
    </row>
    <row r="286" spans="1:1">
      <c r="A286" s="45" t="s">
        <v>309</v>
      </c>
    </row>
    <row r="287" spans="1:1">
      <c r="A287" s="39" t="s">
        <v>310</v>
      </c>
    </row>
    <row r="288" spans="1:1">
      <c r="A288" s="45" t="s">
        <v>311</v>
      </c>
    </row>
    <row r="289" spans="1:1">
      <c r="A289" s="52" t="s">
        <v>312</v>
      </c>
    </row>
    <row r="290" spans="1:1">
      <c r="A290" s="53" t="s">
        <v>313</v>
      </c>
    </row>
    <row r="291" spans="1:1">
      <c r="A291" s="45" t="s">
        <v>314</v>
      </c>
    </row>
    <row r="292" spans="1:1">
      <c r="A292" s="52" t="s">
        <v>315</v>
      </c>
    </row>
    <row r="293" spans="1:1">
      <c r="A293" s="52" t="s">
        <v>316</v>
      </c>
    </row>
    <row r="294" spans="1:1">
      <c r="A294" s="52" t="s">
        <v>317</v>
      </c>
    </row>
    <row r="295" spans="1:1">
      <c r="A295" s="52" t="s">
        <v>318</v>
      </c>
    </row>
    <row r="296" spans="1:1">
      <c r="A296" s="52" t="s">
        <v>319</v>
      </c>
    </row>
    <row r="297" spans="1:1">
      <c r="A297" s="54" t="s">
        <v>320</v>
      </c>
    </row>
    <row r="298" spans="1:1">
      <c r="A298" s="45" t="s">
        <v>321</v>
      </c>
    </row>
    <row r="299" spans="1:1">
      <c r="A299" s="52" t="s">
        <v>349</v>
      </c>
    </row>
    <row r="300" spans="1:1">
      <c r="A300" s="52" t="s">
        <v>350</v>
      </c>
    </row>
    <row r="301" spans="1:1">
      <c r="A301" s="52" t="s">
        <v>351</v>
      </c>
    </row>
    <row r="302" spans="1:1">
      <c r="A302" s="45" t="s">
        <v>352</v>
      </c>
    </row>
    <row r="303" spans="1:1">
      <c r="A303" s="45" t="s">
        <v>395</v>
      </c>
    </row>
    <row r="304" spans="1:1">
      <c r="A304" s="45" t="s">
        <v>396</v>
      </c>
    </row>
    <row r="305" spans="1:1">
      <c r="A305" s="45" t="s">
        <v>397</v>
      </c>
    </row>
    <row r="306" spans="1:1">
      <c r="A306" s="45" t="s">
        <v>311</v>
      </c>
    </row>
    <row r="307" spans="1:1">
      <c r="A307" s="55" t="s">
        <v>398</v>
      </c>
    </row>
    <row r="308" spans="1:1">
      <c r="A308" s="55" t="s">
        <v>399</v>
      </c>
    </row>
    <row r="309" spans="1:1">
      <c r="A309" s="54" t="s">
        <v>359</v>
      </c>
    </row>
    <row r="310" spans="1:1">
      <c r="A310" s="54" t="s">
        <v>360</v>
      </c>
    </row>
    <row r="311" spans="1:1">
      <c r="A311" s="56" t="s">
        <v>400</v>
      </c>
    </row>
    <row r="312" spans="1:1">
      <c r="A312" s="54" t="s">
        <v>335</v>
      </c>
    </row>
    <row r="313" spans="1:1">
      <c r="A313" s="54" t="s">
        <v>401</v>
      </c>
    </row>
    <row r="314" spans="1:1">
      <c r="A314" s="56" t="s">
        <v>402</v>
      </c>
    </row>
    <row r="315" spans="1:1">
      <c r="A315" s="54" t="s">
        <v>338</v>
      </c>
    </row>
    <row r="316" spans="1:1">
      <c r="A316" s="45" t="s">
        <v>403</v>
      </c>
    </row>
    <row r="317" spans="1:1">
      <c r="A317" s="45" t="s">
        <v>404</v>
      </c>
    </row>
    <row r="318" spans="1:1">
      <c r="A318" s="46" t="s">
        <v>405</v>
      </c>
    </row>
    <row r="319" spans="1:1">
      <c r="A319" s="45" t="s">
        <v>406</v>
      </c>
    </row>
    <row r="320" spans="1:1">
      <c r="A320" s="45" t="s">
        <v>407</v>
      </c>
    </row>
    <row r="321" spans="1:1">
      <c r="A321" s="48"/>
    </row>
    <row r="322" spans="1:1">
      <c r="A322" s="49" t="s">
        <v>299</v>
      </c>
    </row>
    <row r="323" spans="1:1">
      <c r="A323" s="37"/>
    </row>
    <row r="324" spans="1:1" ht="26.25">
      <c r="A324" s="50" t="s">
        <v>258</v>
      </c>
    </row>
    <row r="325" spans="1:1">
      <c r="A325" s="37"/>
    </row>
    <row r="326" spans="1:1">
      <c r="A326" s="39" t="s">
        <v>408</v>
      </c>
    </row>
    <row r="327" spans="1:1">
      <c r="A327" s="37"/>
    </row>
    <row r="328" spans="1:1">
      <c r="A328" s="46" t="s">
        <v>409</v>
      </c>
    </row>
    <row r="329" spans="1:1">
      <c r="A329" s="37"/>
    </row>
    <row r="330" spans="1:1">
      <c r="A330" s="47" t="s">
        <v>302</v>
      </c>
    </row>
    <row r="331" spans="1:1">
      <c r="A331" s="41"/>
    </row>
    <row r="332" spans="1:1">
      <c r="A332" s="45" t="s">
        <v>303</v>
      </c>
    </row>
    <row r="333" spans="1:1">
      <c r="A333" s="45" t="s">
        <v>410</v>
      </c>
    </row>
    <row r="334" spans="1:1">
      <c r="A334" s="39"/>
    </row>
    <row r="335" spans="1:1">
      <c r="A335" s="45" t="s">
        <v>411</v>
      </c>
    </row>
    <row r="336" spans="1:1">
      <c r="A336" s="45" t="s">
        <v>412</v>
      </c>
    </row>
    <row r="337" spans="1:1">
      <c r="A337" s="37"/>
    </row>
    <row r="338" spans="1:1">
      <c r="A338" s="46" t="s">
        <v>373</v>
      </c>
    </row>
    <row r="339" spans="1:1">
      <c r="A339" s="37"/>
    </row>
    <row r="340" spans="1:1">
      <c r="A340" s="47" t="s">
        <v>308</v>
      </c>
    </row>
    <row r="341" spans="1:1">
      <c r="A341" s="41"/>
    </row>
    <row r="342" spans="1:1">
      <c r="A342" s="45" t="s">
        <v>303</v>
      </c>
    </row>
    <row r="343" spans="1:1">
      <c r="A343" s="45" t="s">
        <v>309</v>
      </c>
    </row>
    <row r="344" spans="1:1">
      <c r="A344" s="39" t="s">
        <v>310</v>
      </c>
    </row>
    <row r="345" spans="1:1">
      <c r="A345" s="45" t="s">
        <v>311</v>
      </c>
    </row>
    <row r="346" spans="1:1">
      <c r="A346" s="52" t="s">
        <v>312</v>
      </c>
    </row>
    <row r="347" spans="1:1">
      <c r="A347" s="53" t="s">
        <v>313</v>
      </c>
    </row>
    <row r="348" spans="1:1">
      <c r="A348" s="45" t="s">
        <v>314</v>
      </c>
    </row>
    <row r="349" spans="1:1">
      <c r="A349" s="52" t="s">
        <v>315</v>
      </c>
    </row>
    <row r="350" spans="1:1">
      <c r="A350" s="52" t="s">
        <v>316</v>
      </c>
    </row>
    <row r="351" spans="1:1">
      <c r="A351" s="52" t="s">
        <v>413</v>
      </c>
    </row>
    <row r="352" spans="1:1">
      <c r="A352" s="52" t="s">
        <v>318</v>
      </c>
    </row>
    <row r="353" spans="1:1">
      <c r="A353" s="52" t="s">
        <v>319</v>
      </c>
    </row>
    <row r="354" spans="1:1">
      <c r="A354" s="54" t="s">
        <v>320</v>
      </c>
    </row>
    <row r="355" spans="1:1">
      <c r="A355" s="45" t="s">
        <v>321</v>
      </c>
    </row>
    <row r="356" spans="1:1">
      <c r="A356" s="52" t="s">
        <v>349</v>
      </c>
    </row>
    <row r="357" spans="1:1">
      <c r="A357" s="52" t="s">
        <v>350</v>
      </c>
    </row>
    <row r="358" spans="1:1">
      <c r="A358" s="52" t="s">
        <v>414</v>
      </c>
    </row>
    <row r="359" spans="1:1">
      <c r="A359" s="45" t="s">
        <v>415</v>
      </c>
    </row>
    <row r="360" spans="1:1">
      <c r="A360" s="45" t="s">
        <v>416</v>
      </c>
    </row>
    <row r="361" spans="1:1">
      <c r="A361" s="55" t="s">
        <v>417</v>
      </c>
    </row>
    <row r="362" spans="1:1">
      <c r="A362" s="53" t="s">
        <v>418</v>
      </c>
    </row>
    <row r="363" spans="1:1">
      <c r="A363" s="53" t="s">
        <v>419</v>
      </c>
    </row>
    <row r="364" spans="1:1">
      <c r="A364" s="56" t="s">
        <v>420</v>
      </c>
    </row>
    <row r="365" spans="1:1">
      <c r="A365" s="53" t="s">
        <v>421</v>
      </c>
    </row>
    <row r="366" spans="1:1">
      <c r="A366" s="53" t="s">
        <v>422</v>
      </c>
    </row>
    <row r="367" spans="1:1">
      <c r="A367" s="53" t="s">
        <v>423</v>
      </c>
    </row>
    <row r="368" spans="1:1">
      <c r="A368" s="56" t="s">
        <v>424</v>
      </c>
    </row>
    <row r="369" spans="1:1">
      <c r="A369" s="53" t="s">
        <v>425</v>
      </c>
    </row>
    <row r="370" spans="1:1">
      <c r="A370" s="56" t="s">
        <v>426</v>
      </c>
    </row>
    <row r="371" spans="1:1">
      <c r="A371" s="58" t="s">
        <v>427</v>
      </c>
    </row>
    <row r="372" spans="1:1">
      <c r="A372" s="56" t="s">
        <v>428</v>
      </c>
    </row>
    <row r="373" spans="1:1">
      <c r="A373" s="53" t="s">
        <v>429</v>
      </c>
    </row>
    <row r="374" spans="1:1">
      <c r="A374" s="45" t="s">
        <v>430</v>
      </c>
    </row>
    <row r="375" spans="1:1">
      <c r="A375" s="39" t="s">
        <v>431</v>
      </c>
    </row>
    <row r="376" spans="1:1">
      <c r="A376" s="45" t="s">
        <v>432</v>
      </c>
    </row>
    <row r="377" spans="1:1">
      <c r="A377" s="39" t="s">
        <v>433</v>
      </c>
    </row>
    <row r="378" spans="1:1">
      <c r="A378" s="48"/>
    </row>
    <row r="379" spans="1:1">
      <c r="A379" s="49" t="s">
        <v>299</v>
      </c>
    </row>
    <row r="380" spans="1:1">
      <c r="A380" s="37"/>
    </row>
    <row r="381" spans="1:1" ht="26.25">
      <c r="A381" s="50" t="s">
        <v>259</v>
      </c>
    </row>
    <row r="382" spans="1:1">
      <c r="A382" s="37"/>
    </row>
    <row r="383" spans="1:1">
      <c r="A383" s="39" t="s">
        <v>434</v>
      </c>
    </row>
    <row r="384" spans="1:1">
      <c r="A384" s="37"/>
    </row>
    <row r="385" spans="1:1">
      <c r="A385" s="47" t="s">
        <v>302</v>
      </c>
    </row>
    <row r="386" spans="1:1">
      <c r="A386" s="41"/>
    </row>
    <row r="387" spans="1:1">
      <c r="A387" s="45" t="s">
        <v>303</v>
      </c>
    </row>
    <row r="388" spans="1:1">
      <c r="A388" s="45" t="s">
        <v>435</v>
      </c>
    </row>
    <row r="389" spans="1:1">
      <c r="A389" s="39"/>
    </row>
    <row r="390" spans="1:1">
      <c r="A390" s="45" t="s">
        <v>436</v>
      </c>
    </row>
    <row r="391" spans="1:1">
      <c r="A391" s="45" t="s">
        <v>412</v>
      </c>
    </row>
    <row r="392" spans="1:1">
      <c r="A392" s="37"/>
    </row>
    <row r="393" spans="1:1">
      <c r="A393" s="46" t="s">
        <v>373</v>
      </c>
    </row>
    <row r="394" spans="1:1">
      <c r="A394" s="37"/>
    </row>
    <row r="395" spans="1:1">
      <c r="A395" s="47" t="s">
        <v>308</v>
      </c>
    </row>
    <row r="396" spans="1:1">
      <c r="A396" s="41"/>
    </row>
    <row r="397" spans="1:1">
      <c r="A397" s="45" t="s">
        <v>303</v>
      </c>
    </row>
    <row r="398" spans="1:1">
      <c r="A398" s="45" t="s">
        <v>309</v>
      </c>
    </row>
    <row r="399" spans="1:1">
      <c r="A399" s="39" t="s">
        <v>310</v>
      </c>
    </row>
    <row r="400" spans="1:1">
      <c r="A400" s="45" t="s">
        <v>311</v>
      </c>
    </row>
    <row r="401" spans="1:1">
      <c r="A401" s="52" t="s">
        <v>312</v>
      </c>
    </row>
    <row r="402" spans="1:1">
      <c r="A402" s="53" t="s">
        <v>313</v>
      </c>
    </row>
    <row r="403" spans="1:1">
      <c r="A403" s="45" t="s">
        <v>314</v>
      </c>
    </row>
    <row r="404" spans="1:1">
      <c r="A404" s="52" t="s">
        <v>315</v>
      </c>
    </row>
    <row r="405" spans="1:1">
      <c r="A405" s="52" t="s">
        <v>316</v>
      </c>
    </row>
    <row r="406" spans="1:1">
      <c r="A406" s="52" t="s">
        <v>317</v>
      </c>
    </row>
    <row r="407" spans="1:1">
      <c r="A407" s="52" t="s">
        <v>318</v>
      </c>
    </row>
    <row r="408" spans="1:1">
      <c r="A408" s="52" t="s">
        <v>319</v>
      </c>
    </row>
    <row r="409" spans="1:1">
      <c r="A409" s="54" t="s">
        <v>320</v>
      </c>
    </row>
    <row r="410" spans="1:1">
      <c r="A410" s="45" t="s">
        <v>321</v>
      </c>
    </row>
    <row r="411" spans="1:1">
      <c r="A411" s="52" t="s">
        <v>349</v>
      </c>
    </row>
    <row r="412" spans="1:1">
      <c r="A412" s="52" t="s">
        <v>350</v>
      </c>
    </row>
    <row r="413" spans="1:1">
      <c r="A413" s="52" t="s">
        <v>414</v>
      </c>
    </row>
    <row r="414" spans="1:1">
      <c r="A414" s="45" t="s">
        <v>437</v>
      </c>
    </row>
    <row r="415" spans="1:1">
      <c r="A415" s="45" t="s">
        <v>438</v>
      </c>
    </row>
    <row r="416" spans="1:1">
      <c r="A416" s="45" t="s">
        <v>439</v>
      </c>
    </row>
    <row r="417" spans="1:1">
      <c r="A417" s="52" t="s">
        <v>440</v>
      </c>
    </row>
    <row r="418" spans="1:1">
      <c r="A418" s="52" t="s">
        <v>441</v>
      </c>
    </row>
    <row r="419" spans="1:1">
      <c r="A419" s="45" t="s">
        <v>442</v>
      </c>
    </row>
    <row r="420" spans="1:1">
      <c r="A420" s="39" t="s">
        <v>443</v>
      </c>
    </row>
    <row r="421" spans="1:1">
      <c r="A421" s="45" t="s">
        <v>444</v>
      </c>
    </row>
    <row r="422" spans="1:1">
      <c r="A422" s="45" t="s">
        <v>445</v>
      </c>
    </row>
    <row r="423" spans="1:1">
      <c r="A423" s="45" t="s">
        <v>446</v>
      </c>
    </row>
    <row r="424" spans="1:1">
      <c r="A424" s="39" t="s">
        <v>431</v>
      </c>
    </row>
    <row r="425" spans="1:1">
      <c r="A425" s="45" t="s">
        <v>447</v>
      </c>
    </row>
    <row r="426" spans="1:1">
      <c r="A426" s="39" t="s">
        <v>433</v>
      </c>
    </row>
    <row r="427" spans="1:1">
      <c r="A427" s="48"/>
    </row>
    <row r="428" spans="1:1">
      <c r="A428" s="49" t="s">
        <v>299</v>
      </c>
    </row>
    <row r="429" spans="1:1">
      <c r="A429" s="37"/>
    </row>
    <row r="430" spans="1:1" ht="26.25">
      <c r="A430" s="50" t="s">
        <v>260</v>
      </c>
    </row>
    <row r="431" spans="1:1">
      <c r="A431" s="37"/>
    </row>
    <row r="432" spans="1:1">
      <c r="A432" s="39" t="s">
        <v>448</v>
      </c>
    </row>
    <row r="433" spans="1:1">
      <c r="A433" s="37"/>
    </row>
    <row r="434" spans="1:1">
      <c r="A434" s="47" t="s">
        <v>302</v>
      </c>
    </row>
    <row r="435" spans="1:1">
      <c r="A435" s="41"/>
    </row>
    <row r="436" spans="1:1">
      <c r="A436" s="45" t="s">
        <v>303</v>
      </c>
    </row>
    <row r="437" spans="1:1">
      <c r="A437" s="45" t="s">
        <v>435</v>
      </c>
    </row>
    <row r="438" spans="1:1">
      <c r="A438" s="39"/>
    </row>
    <row r="439" spans="1:1">
      <c r="A439" s="45" t="s">
        <v>449</v>
      </c>
    </row>
    <row r="440" spans="1:1">
      <c r="A440" s="45" t="s">
        <v>412</v>
      </c>
    </row>
    <row r="441" spans="1:1">
      <c r="A441" s="37"/>
    </row>
    <row r="442" spans="1:1">
      <c r="A442" s="46" t="s">
        <v>373</v>
      </c>
    </row>
    <row r="443" spans="1:1">
      <c r="A443" s="37"/>
    </row>
    <row r="444" spans="1:1">
      <c r="A444" s="47" t="s">
        <v>308</v>
      </c>
    </row>
    <row r="445" spans="1:1">
      <c r="A445" s="41"/>
    </row>
    <row r="446" spans="1:1">
      <c r="A446" s="45" t="s">
        <v>303</v>
      </c>
    </row>
    <row r="447" spans="1:1">
      <c r="A447" s="45" t="s">
        <v>309</v>
      </c>
    </row>
    <row r="448" spans="1:1">
      <c r="A448" s="39" t="s">
        <v>310</v>
      </c>
    </row>
    <row r="449" spans="1:1">
      <c r="A449" s="45" t="s">
        <v>311</v>
      </c>
    </row>
    <row r="450" spans="1:1">
      <c r="A450" s="52" t="s">
        <v>312</v>
      </c>
    </row>
    <row r="451" spans="1:1">
      <c r="A451" s="53" t="s">
        <v>313</v>
      </c>
    </row>
    <row r="452" spans="1:1">
      <c r="A452" s="45" t="s">
        <v>314</v>
      </c>
    </row>
    <row r="453" spans="1:1">
      <c r="A453" s="52" t="s">
        <v>315</v>
      </c>
    </row>
    <row r="454" spans="1:1">
      <c r="A454" s="52" t="s">
        <v>316</v>
      </c>
    </row>
    <row r="455" spans="1:1">
      <c r="A455" s="52" t="s">
        <v>317</v>
      </c>
    </row>
    <row r="456" spans="1:1">
      <c r="A456" s="52" t="s">
        <v>318</v>
      </c>
    </row>
    <row r="457" spans="1:1">
      <c r="A457" s="52" t="s">
        <v>319</v>
      </c>
    </row>
    <row r="458" spans="1:1">
      <c r="A458" s="54" t="s">
        <v>320</v>
      </c>
    </row>
    <row r="459" spans="1:1">
      <c r="A459" s="45" t="s">
        <v>321</v>
      </c>
    </row>
    <row r="460" spans="1:1">
      <c r="A460" s="52" t="s">
        <v>349</v>
      </c>
    </row>
    <row r="461" spans="1:1">
      <c r="A461" s="52" t="s">
        <v>350</v>
      </c>
    </row>
    <row r="462" spans="1:1">
      <c r="A462" s="52" t="s">
        <v>414</v>
      </c>
    </row>
    <row r="463" spans="1:1">
      <c r="A463" s="45" t="s">
        <v>450</v>
      </c>
    </row>
    <row r="464" spans="1:1">
      <c r="A464" s="45" t="s">
        <v>451</v>
      </c>
    </row>
    <row r="465" spans="1:1">
      <c r="A465" s="52" t="s">
        <v>452</v>
      </c>
    </row>
    <row r="466" spans="1:1">
      <c r="A466" s="52" t="s">
        <v>453</v>
      </c>
    </row>
    <row r="467" spans="1:1">
      <c r="A467" s="45" t="s">
        <v>454</v>
      </c>
    </row>
    <row r="468" spans="1:1">
      <c r="A468" s="39" t="s">
        <v>443</v>
      </c>
    </row>
    <row r="469" spans="1:1">
      <c r="A469" s="45" t="s">
        <v>444</v>
      </c>
    </row>
    <row r="470" spans="1:1">
      <c r="A470" s="45" t="s">
        <v>445</v>
      </c>
    </row>
    <row r="471" spans="1:1">
      <c r="A471" s="45" t="s">
        <v>455</v>
      </c>
    </row>
    <row r="472" spans="1:1">
      <c r="A472" s="45" t="s">
        <v>456</v>
      </c>
    </row>
    <row r="473" spans="1:1">
      <c r="A473" s="39" t="s">
        <v>433</v>
      </c>
    </row>
    <row r="474" spans="1:1">
      <c r="A474" s="48"/>
    </row>
    <row r="475" spans="1:1">
      <c r="A475" s="49" t="s">
        <v>299</v>
      </c>
    </row>
    <row r="476" spans="1:1">
      <c r="A476" s="37"/>
    </row>
    <row r="477" spans="1:1" ht="26.25">
      <c r="A477" s="50" t="s">
        <v>261</v>
      </c>
    </row>
    <row r="478" spans="1:1">
      <c r="A478" s="37"/>
    </row>
    <row r="479" spans="1:1">
      <c r="A479" s="46" t="s">
        <v>457</v>
      </c>
    </row>
    <row r="480" spans="1:1">
      <c r="A480" s="37"/>
    </row>
    <row r="481" spans="1:1">
      <c r="A481" s="47" t="s">
        <v>302</v>
      </c>
    </row>
    <row r="482" spans="1:1">
      <c r="A482" s="41"/>
    </row>
    <row r="483" spans="1:1">
      <c r="A483" s="45" t="s">
        <v>303</v>
      </c>
    </row>
    <row r="484" spans="1:1">
      <c r="A484" s="45" t="s">
        <v>410</v>
      </c>
    </row>
    <row r="485" spans="1:1">
      <c r="A485" s="39"/>
    </row>
    <row r="486" spans="1:1">
      <c r="A486" s="45" t="s">
        <v>458</v>
      </c>
    </row>
    <row r="487" spans="1:1">
      <c r="A487" s="45" t="s">
        <v>412</v>
      </c>
    </row>
    <row r="488" spans="1:1">
      <c r="A488" s="37"/>
    </row>
    <row r="489" spans="1:1">
      <c r="A489" s="47" t="s">
        <v>308</v>
      </c>
    </row>
    <row r="490" spans="1:1">
      <c r="A490" s="41"/>
    </row>
    <row r="491" spans="1:1">
      <c r="A491" s="45" t="s">
        <v>303</v>
      </c>
    </row>
    <row r="492" spans="1:1">
      <c r="A492" s="45" t="s">
        <v>309</v>
      </c>
    </row>
    <row r="493" spans="1:1">
      <c r="A493" s="39" t="s">
        <v>310</v>
      </c>
    </row>
    <row r="494" spans="1:1">
      <c r="A494" s="45" t="s">
        <v>311</v>
      </c>
    </row>
    <row r="495" spans="1:1">
      <c r="A495" s="52" t="s">
        <v>312</v>
      </c>
    </row>
    <row r="496" spans="1:1">
      <c r="A496" s="53" t="s">
        <v>313</v>
      </c>
    </row>
    <row r="497" spans="1:1">
      <c r="A497" s="45" t="s">
        <v>314</v>
      </c>
    </row>
    <row r="498" spans="1:1">
      <c r="A498" s="52" t="s">
        <v>459</v>
      </c>
    </row>
    <row r="499" spans="1:1">
      <c r="A499" s="52" t="s">
        <v>316</v>
      </c>
    </row>
    <row r="500" spans="1:1">
      <c r="A500" s="52" t="s">
        <v>317</v>
      </c>
    </row>
    <row r="501" spans="1:1">
      <c r="A501" s="52" t="s">
        <v>318</v>
      </c>
    </row>
    <row r="502" spans="1:1">
      <c r="A502" s="52" t="s">
        <v>319</v>
      </c>
    </row>
    <row r="503" spans="1:1">
      <c r="A503" s="54" t="s">
        <v>320</v>
      </c>
    </row>
    <row r="504" spans="1:1">
      <c r="A504" s="45" t="s">
        <v>460</v>
      </c>
    </row>
    <row r="505" spans="1:1">
      <c r="A505" s="45" t="s">
        <v>461</v>
      </c>
    </row>
    <row r="506" spans="1:1">
      <c r="A506" s="45" t="s">
        <v>462</v>
      </c>
    </row>
    <row r="507" spans="1:1">
      <c r="A507" s="45" t="s">
        <v>463</v>
      </c>
    </row>
    <row r="508" spans="1:1">
      <c r="A508" s="39" t="s">
        <v>433</v>
      </c>
    </row>
    <row r="509" spans="1:1">
      <c r="A509" s="48"/>
    </row>
    <row r="510" spans="1:1">
      <c r="A510" s="49" t="s">
        <v>299</v>
      </c>
    </row>
    <row r="511" spans="1:1">
      <c r="A511" s="37"/>
    </row>
    <row r="512" spans="1:1" ht="26.25">
      <c r="A512" s="50" t="s">
        <v>262</v>
      </c>
    </row>
    <row r="513" spans="1:1">
      <c r="A513" s="37"/>
    </row>
    <row r="514" spans="1:1">
      <c r="A514" s="39" t="s">
        <v>464</v>
      </c>
    </row>
    <row r="515" spans="1:1">
      <c r="A515" s="41"/>
    </row>
    <row r="516" spans="1:1">
      <c r="A516" s="45" t="s">
        <v>465</v>
      </c>
    </row>
    <row r="517" spans="1:1">
      <c r="A517" s="39"/>
    </row>
    <row r="518" spans="1:1">
      <c r="A518" s="39" t="s">
        <v>310</v>
      </c>
    </row>
    <row r="519" spans="1:1">
      <c r="A519" s="45" t="s">
        <v>466</v>
      </c>
    </row>
    <row r="520" spans="1:1">
      <c r="A520" s="52" t="s">
        <v>312</v>
      </c>
    </row>
    <row r="521" spans="1:1">
      <c r="A521" s="53" t="s">
        <v>313</v>
      </c>
    </row>
    <row r="522" spans="1:1">
      <c r="A522" s="45" t="s">
        <v>314</v>
      </c>
    </row>
    <row r="523" spans="1:1">
      <c r="A523" s="52" t="s">
        <v>315</v>
      </c>
    </row>
    <row r="524" spans="1:1">
      <c r="A524" s="52" t="s">
        <v>316</v>
      </c>
    </row>
    <row r="525" spans="1:1">
      <c r="A525" s="52" t="s">
        <v>413</v>
      </c>
    </row>
    <row r="526" spans="1:1">
      <c r="A526" s="52" t="s">
        <v>318</v>
      </c>
    </row>
    <row r="527" spans="1:1">
      <c r="A527" s="52" t="s">
        <v>319</v>
      </c>
    </row>
    <row r="528" spans="1:1">
      <c r="A528" s="54" t="s">
        <v>320</v>
      </c>
    </row>
    <row r="529" spans="1:2">
      <c r="A529" s="45" t="s">
        <v>467</v>
      </c>
    </row>
    <row r="530" spans="1:2">
      <c r="A530" s="52" t="s">
        <v>322</v>
      </c>
    </row>
    <row r="531" spans="1:2">
      <c r="A531" s="52" t="s">
        <v>468</v>
      </c>
    </row>
    <row r="532" spans="1:2">
      <c r="A532" s="52" t="s">
        <v>469</v>
      </c>
    </row>
    <row r="533" spans="1:2">
      <c r="A533" s="45" t="s">
        <v>470</v>
      </c>
    </row>
    <row r="534" spans="1:2">
      <c r="A534" s="45" t="s">
        <v>471</v>
      </c>
    </row>
    <row r="535" spans="1:2">
      <c r="A535" s="53" t="s">
        <v>472</v>
      </c>
    </row>
    <row r="536" spans="1:2">
      <c r="A536" s="57" t="s">
        <v>473</v>
      </c>
    </row>
    <row r="537" spans="1:2" ht="17.25" thickBot="1">
      <c r="A537" s="53" t="s">
        <v>474</v>
      </c>
    </row>
    <row r="538" spans="1:2" ht="42.75" thickBot="1">
      <c r="A538" s="59" t="s">
        <v>475</v>
      </c>
      <c r="B538" s="59" t="s">
        <v>476</v>
      </c>
    </row>
    <row r="539" spans="1:2" ht="147.75" thickBot="1">
      <c r="A539" s="60" t="e">
        <f>AND(AVERAGE($A$1:$A$5)&gt;$F$1, MIN($A$1:$A$5)&gt;=$G$1)</f>
        <v>#DIV/0!</v>
      </c>
      <c r="B539" s="60" t="s">
        <v>477</v>
      </c>
    </row>
    <row r="540" spans="1:2">
      <c r="A540" s="57" t="s">
        <v>478</v>
      </c>
    </row>
    <row r="541" spans="1:2" ht="17.25" thickBot="1">
      <c r="A541" s="53" t="s">
        <v>479</v>
      </c>
    </row>
    <row r="542" spans="1:2" ht="42.75" thickBot="1">
      <c r="A542" s="59" t="s">
        <v>475</v>
      </c>
      <c r="B542" s="59" t="s">
        <v>476</v>
      </c>
    </row>
    <row r="543" spans="1:2" ht="147.75" thickBot="1">
      <c r="A543" s="60" t="b">
        <f>MOD(ROW(),2)=1</f>
        <v>1</v>
      </c>
      <c r="B543" s="60" t="s">
        <v>480</v>
      </c>
    </row>
    <row r="544" spans="1:2">
      <c r="A544" s="45" t="s">
        <v>481</v>
      </c>
    </row>
    <row r="545" spans="1:1">
      <c r="A545" s="45" t="s">
        <v>482</v>
      </c>
    </row>
    <row r="546" spans="1:1">
      <c r="A546" s="53" t="s">
        <v>433</v>
      </c>
    </row>
    <row r="547" spans="1:1">
      <c r="A547" s="46" t="s">
        <v>483</v>
      </c>
    </row>
    <row r="548" spans="1:1">
      <c r="A548" s="48"/>
    </row>
    <row r="549" spans="1:1">
      <c r="A549" s="49" t="s">
        <v>299</v>
      </c>
    </row>
    <row r="550" spans="1:1">
      <c r="A550" s="37"/>
    </row>
    <row r="551" spans="1:1" ht="26.25">
      <c r="A551" s="50" t="s">
        <v>263</v>
      </c>
    </row>
    <row r="552" spans="1:1">
      <c r="A552" s="37"/>
    </row>
    <row r="553" spans="1:1">
      <c r="A553" s="39" t="s">
        <v>484</v>
      </c>
    </row>
    <row r="554" spans="1:1">
      <c r="A554" s="37"/>
    </row>
    <row r="555" spans="1:1" ht="21">
      <c r="A555" s="44" t="s">
        <v>485</v>
      </c>
    </row>
    <row r="556" spans="1:1">
      <c r="A556" s="41"/>
    </row>
    <row r="557" spans="1:1">
      <c r="A557" s="45" t="s">
        <v>486</v>
      </c>
    </row>
    <row r="558" spans="1:1">
      <c r="A558" s="45" t="s">
        <v>487</v>
      </c>
    </row>
    <row r="559" spans="1:1">
      <c r="A559" s="37"/>
    </row>
    <row r="560" spans="1:1" ht="21">
      <c r="A560" s="44" t="s">
        <v>488</v>
      </c>
    </row>
    <row r="561" spans="1:1">
      <c r="A561" s="41"/>
    </row>
    <row r="562" spans="1:1">
      <c r="A562" s="45" t="s">
        <v>489</v>
      </c>
    </row>
    <row r="563" spans="1:1">
      <c r="A563" s="45" t="s">
        <v>490</v>
      </c>
    </row>
    <row r="564" spans="1:1">
      <c r="A564" s="45" t="s">
        <v>491</v>
      </c>
    </row>
    <row r="565" spans="1:1">
      <c r="A565" s="45" t="s">
        <v>492</v>
      </c>
    </row>
    <row r="566" spans="1:1">
      <c r="A566" s="48"/>
    </row>
    <row r="567" spans="1:1">
      <c r="A567" s="49" t="s">
        <v>299</v>
      </c>
    </row>
    <row r="568" spans="1:1">
      <c r="A568" s="37"/>
    </row>
    <row r="569" spans="1:1" ht="26.25">
      <c r="A569" s="50" t="s">
        <v>264</v>
      </c>
    </row>
    <row r="570" spans="1:1">
      <c r="A570" s="41"/>
    </row>
    <row r="571" spans="1:1">
      <c r="A571" s="45" t="s">
        <v>493</v>
      </c>
    </row>
    <row r="572" spans="1:1">
      <c r="A572" s="47" t="s">
        <v>494</v>
      </c>
    </row>
    <row r="573" spans="1:1">
      <c r="A573" s="45" t="s">
        <v>495</v>
      </c>
    </row>
    <row r="574" spans="1:1">
      <c r="A574" s="45" t="s">
        <v>496</v>
      </c>
    </row>
    <row r="575" spans="1:1">
      <c r="A575" s="47" t="s">
        <v>497</v>
      </c>
    </row>
    <row r="576" spans="1:1">
      <c r="A576" s="45" t="s">
        <v>498</v>
      </c>
    </row>
    <row r="577" spans="1:1">
      <c r="A577" s="45" t="s">
        <v>499</v>
      </c>
    </row>
    <row r="578" spans="1:1">
      <c r="A578" s="45" t="s">
        <v>500</v>
      </c>
    </row>
  </sheetData>
  <phoneticPr fontId="2" type="noConversion"/>
  <hyperlinks>
    <hyperlink ref="A3" r:id="rId1" display="javascript:AlterAllDivs('block');"/>
    <hyperlink ref="A4" r:id="rId2" display="javascript:AlterAllDivs('none');"/>
    <hyperlink ref="A10" r:id="rId3" location="BM1" display="http://office.microsoft.com/client/helppreview14.aspx?AssetId=HP010342157&amp;lcid=1028&amp;NS=EXCEL&amp;Version=14&amp;tl=2&amp;queryid=&amp;respos=1&amp;HelpID=53937 - BM1"/>
    <hyperlink ref="A11" r:id="rId4" location="BM2" display="http://office.microsoft.com/client/helppreview14.aspx?AssetId=HP010342157&amp;lcid=1028&amp;NS=EXCEL&amp;Version=14&amp;tl=2&amp;queryid=&amp;respos=1&amp;HelpID=53937 - BM2"/>
    <hyperlink ref="A12" r:id="rId5" location="BM3" display="http://office.microsoft.com/client/helppreview14.aspx?AssetId=HP010342157&amp;lcid=1028&amp;NS=EXCEL&amp;Version=14&amp;tl=2&amp;queryid=&amp;respos=1&amp;HelpID=53937 - BM3"/>
    <hyperlink ref="A13" r:id="rId6" location="BM4" display="http://office.microsoft.com/client/helppreview14.aspx?AssetId=HP010342157&amp;lcid=1028&amp;NS=EXCEL&amp;Version=14&amp;tl=2&amp;queryid=&amp;respos=1&amp;HelpID=53937 - BM4"/>
    <hyperlink ref="A14" r:id="rId7" location="BM5" display="http://office.microsoft.com/client/helppreview14.aspx?AssetId=HP010342157&amp;lcid=1028&amp;NS=EXCEL&amp;Version=14&amp;tl=2&amp;queryid=&amp;respos=1&amp;HelpID=53937 - BM5"/>
    <hyperlink ref="A15" r:id="rId8" location="BM6" display="http://office.microsoft.com/client/helppreview14.aspx?AssetId=HP010342157&amp;lcid=1028&amp;NS=EXCEL&amp;Version=14&amp;tl=2&amp;queryid=&amp;respos=1&amp;HelpID=53937 - BM6"/>
    <hyperlink ref="A16" r:id="rId9" location="BM7" display="http://office.microsoft.com/client/helppreview14.aspx?AssetId=HP010342157&amp;lcid=1028&amp;NS=EXCEL&amp;Version=14&amp;tl=2&amp;queryid=&amp;respos=1&amp;HelpID=53937 - BM7"/>
    <hyperlink ref="A17" r:id="rId10" location="BM8" display="http://office.microsoft.com/client/helppreview14.aspx?AssetId=HP010342157&amp;lcid=1028&amp;NS=EXCEL&amp;Version=14&amp;tl=2&amp;queryid=&amp;respos=1&amp;HelpID=53937 - BM8"/>
    <hyperlink ref="A18" r:id="rId11" location="BM9" display="http://office.microsoft.com/client/helppreview14.aspx?AssetId=HP010342157&amp;lcid=1028&amp;NS=EXCEL&amp;Version=14&amp;tl=2&amp;queryid=&amp;respos=1&amp;HelpID=53937 - BM9"/>
    <hyperlink ref="A19" r:id="rId12" location="BM10" display="http://office.microsoft.com/client/helppreview14.aspx?AssetId=HP010342157&amp;lcid=1028&amp;NS=EXCEL&amp;Version=14&amp;tl=2&amp;queryid=&amp;respos=1&amp;HelpID=53937 - BM10"/>
    <hyperlink ref="A20" r:id="rId13" location="BM12" display="http://office.microsoft.com/client/helppreview14.aspx?AssetId=HP010342157&amp;lcid=1028&amp;NS=EXCEL&amp;Version=14&amp;tl=2&amp;queryid=&amp;respos=1&amp;HelpID=53937 - BM12"/>
    <hyperlink ref="A21" r:id="rId14" location="BM11" display="http://office.microsoft.com/client/helppreview14.aspx?AssetId=HP010342157&amp;lcid=1028&amp;NS=EXCEL&amp;Version=14&amp;tl=2&amp;queryid=&amp;respos=1&amp;HelpID=53937 - BM11"/>
  </hyperlinks>
  <pageMargins left="0.7" right="0.7" top="0.75" bottom="0.75" header="0.3" footer="0.3"/>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5"/>
  <sheetViews>
    <sheetView workbookViewId="0">
      <selection activeCell="C3" sqref="C3"/>
    </sheetView>
  </sheetViews>
  <sheetFormatPr defaultColWidth="8.875" defaultRowHeight="16.5"/>
  <cols>
    <col min="1" max="1" width="22.125" style="18" customWidth="1"/>
    <col min="2" max="16384" width="8.875" style="18"/>
  </cols>
  <sheetData>
    <row r="1" spans="1:5" ht="21" thickBot="1">
      <c r="A1" s="16"/>
      <c r="B1" s="16" t="s">
        <v>122</v>
      </c>
      <c r="C1" s="17"/>
      <c r="D1" s="17"/>
      <c r="E1" s="17"/>
    </row>
    <row r="2" spans="1:5" ht="17.25" thickTop="1">
      <c r="A2" s="18" t="s">
        <v>123</v>
      </c>
      <c r="B2" s="18" t="s">
        <v>124</v>
      </c>
      <c r="C2" s="18" t="s">
        <v>125</v>
      </c>
      <c r="D2" s="18" t="s">
        <v>126</v>
      </c>
      <c r="E2" s="18" t="s">
        <v>127</v>
      </c>
    </row>
    <row r="3" spans="1:5">
      <c r="A3" s="18" t="s">
        <v>128</v>
      </c>
      <c r="B3" s="18">
        <v>15</v>
      </c>
      <c r="C3" s="18">
        <v>21</v>
      </c>
      <c r="D3" s="18">
        <v>19</v>
      </c>
      <c r="E3" s="18">
        <v>16</v>
      </c>
    </row>
    <row r="4" spans="1:5">
      <c r="A4" s="18" t="s">
        <v>129</v>
      </c>
      <c r="B4" s="18">
        <v>8</v>
      </c>
      <c r="C4" s="18">
        <v>7</v>
      </c>
      <c r="D4" s="18">
        <v>6</v>
      </c>
      <c r="E4" s="18">
        <v>7</v>
      </c>
    </row>
    <row r="5" spans="1:5">
      <c r="A5" s="18" t="s">
        <v>130</v>
      </c>
      <c r="B5" s="18">
        <v>9</v>
      </c>
      <c r="C5" s="18">
        <v>6</v>
      </c>
      <c r="D5" s="18">
        <v>8</v>
      </c>
      <c r="E5" s="18">
        <v>3</v>
      </c>
    </row>
    <row r="6" spans="1:5">
      <c r="A6" s="18" t="s">
        <v>131</v>
      </c>
      <c r="B6" s="18">
        <v>3</v>
      </c>
      <c r="C6" s="18">
        <v>2</v>
      </c>
      <c r="D6" s="18">
        <v>6</v>
      </c>
      <c r="E6" s="18">
        <v>6</v>
      </c>
    </row>
    <row r="7" spans="1:5">
      <c r="A7" s="18" t="s">
        <v>132</v>
      </c>
      <c r="B7" s="18">
        <v>15</v>
      </c>
      <c r="C7" s="18">
        <v>13</v>
      </c>
      <c r="D7" s="18">
        <v>13</v>
      </c>
      <c r="E7" s="18">
        <v>11</v>
      </c>
    </row>
    <row r="8" spans="1:5">
      <c r="A8" s="18" t="s">
        <v>133</v>
      </c>
      <c r="B8" s="18">
        <v>2</v>
      </c>
      <c r="C8" s="18">
        <v>5</v>
      </c>
      <c r="D8" s="18">
        <v>1</v>
      </c>
      <c r="E8" s="18">
        <v>2</v>
      </c>
    </row>
    <row r="9" spans="1:5">
      <c r="A9" s="18" t="s">
        <v>134</v>
      </c>
      <c r="B9" s="18">
        <v>2</v>
      </c>
      <c r="C9" s="18">
        <v>3</v>
      </c>
      <c r="D9" s="18">
        <v>1</v>
      </c>
      <c r="E9" s="18">
        <v>0</v>
      </c>
    </row>
    <row r="10" spans="1:5">
      <c r="A10" s="18" t="s">
        <v>135</v>
      </c>
      <c r="B10" s="18">
        <v>8</v>
      </c>
      <c r="C10" s="18">
        <v>7</v>
      </c>
      <c r="D10" s="18">
        <v>3</v>
      </c>
      <c r="E10" s="18">
        <v>2</v>
      </c>
    </row>
    <row r="11" spans="1:5">
      <c r="A11" s="18" t="s">
        <v>136</v>
      </c>
      <c r="B11" s="18">
        <v>4</v>
      </c>
      <c r="C11" s="18">
        <v>1</v>
      </c>
      <c r="D11" s="18">
        <v>2</v>
      </c>
      <c r="E11" s="18">
        <v>6</v>
      </c>
    </row>
    <row r="12" spans="1:5">
      <c r="A12" s="18" t="s">
        <v>137</v>
      </c>
      <c r="B12" s="18">
        <v>18</v>
      </c>
      <c r="C12" s="18">
        <v>23</v>
      </c>
      <c r="D12" s="18">
        <v>17</v>
      </c>
      <c r="E12" s="18">
        <v>15</v>
      </c>
    </row>
    <row r="13" spans="1:5">
      <c r="A13" s="18" t="s">
        <v>138</v>
      </c>
      <c r="B13" s="18">
        <v>5</v>
      </c>
      <c r="C13" s="18">
        <v>3</v>
      </c>
      <c r="D13" s="18">
        <v>1</v>
      </c>
      <c r="E13" s="18">
        <v>0</v>
      </c>
    </row>
    <row r="14" spans="1:5">
      <c r="A14" s="18" t="s">
        <v>139</v>
      </c>
      <c r="B14" s="18">
        <v>1</v>
      </c>
      <c r="C14" s="18">
        <v>3</v>
      </c>
      <c r="D14" s="18">
        <v>0</v>
      </c>
      <c r="E14" s="18">
        <v>0</v>
      </c>
    </row>
    <row r="15" spans="1:5">
      <c r="A15" s="18" t="s">
        <v>140</v>
      </c>
      <c r="B15" s="18">
        <v>2</v>
      </c>
      <c r="C15" s="18">
        <v>2</v>
      </c>
      <c r="D15" s="18">
        <v>1</v>
      </c>
      <c r="E15" s="18">
        <v>2</v>
      </c>
    </row>
  </sheetData>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22"/>
  <sheetViews>
    <sheetView workbookViewId="0">
      <selection activeCell="G7" sqref="G7"/>
    </sheetView>
  </sheetViews>
  <sheetFormatPr defaultRowHeight="16.5"/>
  <cols>
    <col min="1" max="16384" width="9" style="19"/>
  </cols>
  <sheetData>
    <row r="1" spans="1:8">
      <c r="A1" s="68" t="s">
        <v>141</v>
      </c>
      <c r="B1" s="69"/>
      <c r="C1" s="69"/>
      <c r="D1" s="69"/>
      <c r="E1" s="69"/>
      <c r="F1" s="69"/>
      <c r="G1" s="69"/>
      <c r="H1" s="69"/>
    </row>
    <row r="2" spans="1:8">
      <c r="A2" s="20" t="s">
        <v>142</v>
      </c>
      <c r="B2" s="20" t="s">
        <v>143</v>
      </c>
      <c r="C2" s="20" t="s">
        <v>144</v>
      </c>
      <c r="D2" s="20" t="s">
        <v>145</v>
      </c>
      <c r="E2" s="20" t="s">
        <v>146</v>
      </c>
      <c r="F2" s="20" t="s">
        <v>147</v>
      </c>
      <c r="G2" s="20" t="s">
        <v>148</v>
      </c>
      <c r="H2" s="20" t="s">
        <v>149</v>
      </c>
    </row>
    <row r="3" spans="1:8">
      <c r="A3" s="21">
        <v>92601</v>
      </c>
      <c r="B3" s="21" t="s">
        <v>150</v>
      </c>
      <c r="C3" s="21">
        <v>85</v>
      </c>
      <c r="D3" s="21">
        <v>80</v>
      </c>
      <c r="E3" s="21">
        <v>52</v>
      </c>
      <c r="F3" s="21">
        <v>70</v>
      </c>
      <c r="G3" s="21">
        <v>89</v>
      </c>
      <c r="H3" s="21">
        <f>SUM(C3:G3)</f>
        <v>376</v>
      </c>
    </row>
    <row r="4" spans="1:8">
      <c r="A4" s="21">
        <v>92602</v>
      </c>
      <c r="B4" s="21" t="s">
        <v>151</v>
      </c>
      <c r="C4" s="21">
        <v>52</v>
      </c>
      <c r="D4" s="21">
        <v>70</v>
      </c>
      <c r="E4" s="21">
        <v>50</v>
      </c>
      <c r="F4" s="21">
        <v>88</v>
      </c>
      <c r="G4" s="21">
        <v>63</v>
      </c>
      <c r="H4" s="21">
        <f t="shared" ref="H4:H12" si="0">SUM(C4:G4)</f>
        <v>323</v>
      </c>
    </row>
    <row r="5" spans="1:8">
      <c r="A5" s="21">
        <v>92603</v>
      </c>
      <c r="B5" s="21" t="s">
        <v>152</v>
      </c>
      <c r="C5" s="21">
        <v>78</v>
      </c>
      <c r="D5" s="21">
        <v>82</v>
      </c>
      <c r="E5" s="21">
        <v>58</v>
      </c>
      <c r="F5" s="21">
        <v>80</v>
      </c>
      <c r="G5" s="21">
        <v>85</v>
      </c>
      <c r="H5" s="21">
        <f t="shared" si="0"/>
        <v>383</v>
      </c>
    </row>
    <row r="6" spans="1:8">
      <c r="A6" s="21">
        <v>92604</v>
      </c>
      <c r="B6" s="21" t="s">
        <v>153</v>
      </c>
      <c r="C6" s="21">
        <v>90</v>
      </c>
      <c r="D6" s="21">
        <v>80</v>
      </c>
      <c r="E6" s="21">
        <v>52</v>
      </c>
      <c r="F6" s="21">
        <v>77</v>
      </c>
      <c r="G6" s="21">
        <v>90</v>
      </c>
      <c r="H6" s="21">
        <f t="shared" si="0"/>
        <v>389</v>
      </c>
    </row>
    <row r="7" spans="1:8">
      <c r="A7" s="21">
        <v>92605</v>
      </c>
      <c r="B7" s="21" t="s">
        <v>154</v>
      </c>
      <c r="C7" s="21">
        <v>72</v>
      </c>
      <c r="D7" s="21">
        <v>72</v>
      </c>
      <c r="E7" s="21">
        <v>60</v>
      </c>
      <c r="F7" s="21">
        <v>78</v>
      </c>
      <c r="G7" s="21">
        <v>80</v>
      </c>
      <c r="H7" s="21">
        <f t="shared" si="0"/>
        <v>362</v>
      </c>
    </row>
    <row r="8" spans="1:8">
      <c r="A8" s="21">
        <v>92606</v>
      </c>
      <c r="B8" s="21" t="s">
        <v>155</v>
      </c>
      <c r="C8" s="21">
        <v>92</v>
      </c>
      <c r="D8" s="21">
        <v>90</v>
      </c>
      <c r="E8" s="21">
        <v>88</v>
      </c>
      <c r="F8" s="21">
        <v>88</v>
      </c>
      <c r="G8" s="21">
        <v>90</v>
      </c>
      <c r="H8" s="21">
        <f t="shared" si="0"/>
        <v>448</v>
      </c>
    </row>
    <row r="9" spans="1:8">
      <c r="A9" s="21">
        <v>92607</v>
      </c>
      <c r="B9" s="21" t="s">
        <v>156</v>
      </c>
      <c r="C9" s="21">
        <v>83</v>
      </c>
      <c r="D9" s="21">
        <v>62</v>
      </c>
      <c r="E9" s="21">
        <v>54</v>
      </c>
      <c r="F9" s="21">
        <v>70</v>
      </c>
      <c r="G9" s="21">
        <v>80</v>
      </c>
      <c r="H9" s="21">
        <f t="shared" si="0"/>
        <v>349</v>
      </c>
    </row>
    <row r="10" spans="1:8">
      <c r="A10" s="21">
        <v>92608</v>
      </c>
      <c r="B10" s="21" t="s">
        <v>157</v>
      </c>
      <c r="C10" s="21">
        <v>70</v>
      </c>
      <c r="D10" s="21">
        <v>78</v>
      </c>
      <c r="E10" s="21">
        <v>45</v>
      </c>
      <c r="F10" s="21">
        <v>76</v>
      </c>
      <c r="G10" s="21">
        <v>73</v>
      </c>
      <c r="H10" s="21">
        <f t="shared" si="0"/>
        <v>342</v>
      </c>
    </row>
    <row r="11" spans="1:8">
      <c r="A11" s="21">
        <v>92609</v>
      </c>
      <c r="B11" s="21" t="s">
        <v>158</v>
      </c>
      <c r="C11" s="21">
        <v>83</v>
      </c>
      <c r="D11" s="21">
        <v>75</v>
      </c>
      <c r="E11" s="21">
        <v>60</v>
      </c>
      <c r="F11" s="21">
        <v>72</v>
      </c>
      <c r="G11" s="21">
        <v>80</v>
      </c>
      <c r="H11" s="21">
        <f t="shared" si="0"/>
        <v>370</v>
      </c>
    </row>
    <row r="12" spans="1:8">
      <c r="A12" s="21">
        <v>92610</v>
      </c>
      <c r="B12" s="21" t="s">
        <v>159</v>
      </c>
      <c r="C12" s="21">
        <v>80</v>
      </c>
      <c r="D12" s="21">
        <v>70</v>
      </c>
      <c r="E12" s="21">
        <v>53</v>
      </c>
      <c r="F12" s="21">
        <v>80</v>
      </c>
      <c r="G12" s="21">
        <v>80</v>
      </c>
      <c r="H12" s="21">
        <f t="shared" si="0"/>
        <v>363</v>
      </c>
    </row>
    <row r="13" spans="1:8">
      <c r="A13" s="21"/>
      <c r="B13" s="21"/>
      <c r="C13" s="21"/>
      <c r="D13" s="21"/>
      <c r="E13" s="21"/>
      <c r="F13" s="21"/>
      <c r="G13" s="21"/>
      <c r="H13" s="21"/>
    </row>
    <row r="14" spans="1:8">
      <c r="A14" s="21"/>
      <c r="B14" s="21"/>
      <c r="C14" s="21"/>
      <c r="D14" s="21"/>
      <c r="E14" s="21"/>
      <c r="F14" s="21"/>
      <c r="G14" s="21"/>
      <c r="H14" s="21"/>
    </row>
    <row r="15" spans="1:8">
      <c r="A15" s="21"/>
      <c r="B15" s="21"/>
      <c r="C15" s="21"/>
      <c r="D15" s="21"/>
      <c r="E15" s="21"/>
      <c r="F15" s="21"/>
      <c r="G15" s="21"/>
      <c r="H15" s="21"/>
    </row>
    <row r="16" spans="1:8">
      <c r="A16" s="21"/>
      <c r="B16" s="21"/>
      <c r="C16" s="21"/>
      <c r="D16" s="21"/>
      <c r="E16" s="21"/>
      <c r="F16" s="21"/>
      <c r="G16" s="21"/>
      <c r="H16" s="21"/>
    </row>
    <row r="17" spans="1:8">
      <c r="A17" s="21"/>
      <c r="B17" s="21"/>
      <c r="C17" s="21"/>
      <c r="D17" s="21"/>
      <c r="E17" s="21"/>
      <c r="F17" s="21"/>
      <c r="G17" s="21"/>
      <c r="H17" s="21"/>
    </row>
    <row r="18" spans="1:8">
      <c r="A18" s="21"/>
      <c r="B18" s="21"/>
      <c r="C18" s="21"/>
      <c r="D18" s="21"/>
      <c r="E18" s="21"/>
      <c r="F18" s="21"/>
      <c r="G18" s="21"/>
      <c r="H18" s="21"/>
    </row>
    <row r="19" spans="1:8">
      <c r="A19" s="21"/>
      <c r="B19" s="21"/>
      <c r="C19" s="21"/>
      <c r="D19" s="21"/>
      <c r="E19" s="21"/>
      <c r="F19" s="21"/>
      <c r="G19" s="21"/>
      <c r="H19" s="21"/>
    </row>
    <row r="20" spans="1:8">
      <c r="A20" s="21"/>
      <c r="B20" s="21"/>
      <c r="C20" s="21"/>
      <c r="D20" s="21"/>
      <c r="E20" s="21"/>
      <c r="F20" s="21"/>
      <c r="G20" s="21"/>
      <c r="H20" s="21"/>
    </row>
    <row r="21" spans="1:8">
      <c r="A21" s="21"/>
      <c r="B21" s="21"/>
      <c r="C21" s="21"/>
      <c r="D21" s="21"/>
      <c r="E21" s="21"/>
      <c r="F21" s="21"/>
      <c r="G21" s="21"/>
      <c r="H21" s="21"/>
    </row>
    <row r="22" spans="1:8">
      <c r="A22" s="21"/>
      <c r="B22" s="21"/>
      <c r="C22" s="21"/>
      <c r="D22" s="21"/>
      <c r="E22" s="21"/>
      <c r="F22" s="21"/>
      <c r="G22" s="21"/>
      <c r="H22" s="21"/>
    </row>
  </sheetData>
  <mergeCells count="1">
    <mergeCell ref="A1:H1"/>
  </mergeCells>
  <phoneticPr fontId="2" type="noConversion"/>
  <conditionalFormatting sqref="C3:C12">
    <cfRule type="iconSet" priority="1">
      <iconSet iconSet="3Symbols">
        <cfvo type="percent" val="0"/>
        <cfvo type="percent" val="33"/>
        <cfvo type="percent" val="67"/>
      </iconSet>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24"/>
  <sheetViews>
    <sheetView workbookViewId="0">
      <selection activeCell="I34" sqref="I34"/>
    </sheetView>
  </sheetViews>
  <sheetFormatPr defaultRowHeight="16.5"/>
  <cols>
    <col min="1" max="1" width="5.875" style="19" customWidth="1"/>
    <col min="2" max="2" width="19.875" style="19" customWidth="1"/>
    <col min="3" max="3" width="14.375" style="19" customWidth="1"/>
    <col min="4" max="4" width="6.875" style="19" bestFit="1" customWidth="1"/>
    <col min="5" max="5" width="7.25" style="19" bestFit="1" customWidth="1"/>
    <col min="6" max="6" width="7.625" style="19" bestFit="1" customWidth="1"/>
    <col min="7" max="7" width="8" style="19" bestFit="1" customWidth="1"/>
    <col min="8" max="8" width="7" style="19" bestFit="1" customWidth="1"/>
    <col min="9" max="9" width="9.625" style="19" customWidth="1"/>
    <col min="10" max="10" width="12.25" style="19" customWidth="1"/>
    <col min="11" max="11" width="26.375" style="19" customWidth="1"/>
    <col min="12" max="16384" width="9" style="19"/>
  </cols>
  <sheetData>
    <row r="1" spans="1:11" ht="20.25" thickBot="1">
      <c r="A1" s="70" t="s">
        <v>160</v>
      </c>
      <c r="B1" s="70"/>
      <c r="C1" s="70"/>
      <c r="D1" s="70"/>
      <c r="E1" s="70"/>
      <c r="F1" s="70"/>
      <c r="G1" s="70"/>
      <c r="H1" s="70"/>
      <c r="I1" s="70"/>
      <c r="J1" s="70"/>
      <c r="K1" s="70"/>
    </row>
    <row r="2" spans="1:11" ht="17.25" thickTop="1">
      <c r="A2" s="22"/>
      <c r="B2" s="23"/>
      <c r="C2" s="23"/>
      <c r="D2" s="23"/>
      <c r="E2" s="23"/>
      <c r="F2" s="23"/>
      <c r="G2" s="23"/>
      <c r="H2" s="23"/>
      <c r="I2" s="23"/>
      <c r="J2" s="24"/>
    </row>
    <row r="3" spans="1:11">
      <c r="A3" s="10" t="s">
        <v>55</v>
      </c>
      <c r="B3" s="4" t="s">
        <v>161</v>
      </c>
      <c r="C3" s="4" t="s">
        <v>162</v>
      </c>
      <c r="D3" s="25">
        <v>36161</v>
      </c>
      <c r="E3" s="25">
        <v>36192</v>
      </c>
      <c r="F3" s="25">
        <v>36220</v>
      </c>
      <c r="G3" s="25">
        <v>36281</v>
      </c>
      <c r="H3" s="25">
        <v>36312</v>
      </c>
      <c r="I3" s="5" t="s">
        <v>163</v>
      </c>
      <c r="J3" s="5" t="s">
        <v>164</v>
      </c>
      <c r="K3" s="5" t="s">
        <v>165</v>
      </c>
    </row>
    <row r="4" spans="1:11">
      <c r="A4" s="26" t="s">
        <v>0</v>
      </c>
      <c r="B4" s="27" t="s">
        <v>71</v>
      </c>
      <c r="C4" s="27" t="s">
        <v>72</v>
      </c>
      <c r="D4" s="27">
        <v>250</v>
      </c>
      <c r="E4" s="27">
        <v>300</v>
      </c>
      <c r="F4" s="27">
        <v>200</v>
      </c>
      <c r="G4" s="27">
        <v>55</v>
      </c>
      <c r="H4" s="27">
        <v>238</v>
      </c>
      <c r="I4" s="27" t="s">
        <v>73</v>
      </c>
      <c r="J4" s="28">
        <v>40839</v>
      </c>
      <c r="K4" s="28"/>
    </row>
    <row r="5" spans="1:11">
      <c r="A5" s="26" t="s">
        <v>2</v>
      </c>
      <c r="B5" s="29" t="s">
        <v>74</v>
      </c>
      <c r="C5" s="27" t="s">
        <v>75</v>
      </c>
      <c r="D5" s="27">
        <v>1124</v>
      </c>
      <c r="E5" s="27">
        <v>265</v>
      </c>
      <c r="F5" s="27">
        <v>599</v>
      </c>
      <c r="G5" s="27">
        <v>676</v>
      </c>
      <c r="H5" s="27">
        <v>358</v>
      </c>
      <c r="I5" s="27" t="s">
        <v>76</v>
      </c>
      <c r="J5" s="28">
        <v>40811</v>
      </c>
      <c r="K5" s="28"/>
    </row>
    <row r="6" spans="1:11">
      <c r="A6" s="26" t="s">
        <v>3</v>
      </c>
      <c r="B6" s="27" t="s">
        <v>77</v>
      </c>
      <c r="C6" s="27" t="s">
        <v>78</v>
      </c>
      <c r="D6" s="27">
        <v>168</v>
      </c>
      <c r="E6" s="27">
        <v>868</v>
      </c>
      <c r="F6" s="27">
        <v>246</v>
      </c>
      <c r="G6" s="27">
        <v>376</v>
      </c>
      <c r="H6" s="27">
        <v>367</v>
      </c>
      <c r="I6" s="27" t="s">
        <v>79</v>
      </c>
      <c r="J6" s="28">
        <v>40867</v>
      </c>
      <c r="K6" s="28"/>
    </row>
    <row r="7" spans="1:11">
      <c r="A7" s="26" t="s">
        <v>4</v>
      </c>
      <c r="B7" s="27" t="s">
        <v>80</v>
      </c>
      <c r="C7" s="27" t="s">
        <v>81</v>
      </c>
      <c r="D7" s="27">
        <v>156</v>
      </c>
      <c r="E7" s="27">
        <v>297</v>
      </c>
      <c r="F7" s="27">
        <v>346</v>
      </c>
      <c r="G7" s="27">
        <v>753</v>
      </c>
      <c r="H7" s="27">
        <v>256</v>
      </c>
      <c r="I7" s="27" t="s">
        <v>82</v>
      </c>
      <c r="J7" s="28">
        <v>40883</v>
      </c>
      <c r="K7" s="28"/>
    </row>
    <row r="8" spans="1:11">
      <c r="A8" s="26" t="s">
        <v>6</v>
      </c>
      <c r="B8" s="27" t="s">
        <v>83</v>
      </c>
      <c r="C8" s="27" t="s">
        <v>84</v>
      </c>
      <c r="D8" s="27">
        <v>257</v>
      </c>
      <c r="E8" s="27">
        <v>1145</v>
      </c>
      <c r="F8" s="27">
        <v>765</v>
      </c>
      <c r="G8" s="27">
        <v>578</v>
      </c>
      <c r="H8" s="27">
        <v>865</v>
      </c>
      <c r="I8" s="27" t="s">
        <v>85</v>
      </c>
      <c r="J8" s="28">
        <v>40790</v>
      </c>
      <c r="K8" s="28"/>
    </row>
    <row r="9" spans="1:11">
      <c r="A9" s="26" t="s">
        <v>7</v>
      </c>
      <c r="B9" s="27" t="s">
        <v>86</v>
      </c>
      <c r="C9" s="27" t="s">
        <v>87</v>
      </c>
      <c r="D9" s="27">
        <v>351</v>
      </c>
      <c r="E9" s="27">
        <v>256</v>
      </c>
      <c r="F9" s="27">
        <v>976</v>
      </c>
      <c r="G9" s="27">
        <v>865</v>
      </c>
      <c r="H9" s="27">
        <v>235</v>
      </c>
      <c r="I9" s="30" t="s">
        <v>88</v>
      </c>
      <c r="J9" s="28">
        <v>40867</v>
      </c>
      <c r="K9" s="28"/>
    </row>
    <row r="10" spans="1:11">
      <c r="A10" s="26" t="s">
        <v>8</v>
      </c>
      <c r="B10" s="27" t="s">
        <v>89</v>
      </c>
      <c r="C10" s="27" t="s">
        <v>90</v>
      </c>
      <c r="D10" s="27">
        <v>535</v>
      </c>
      <c r="E10" s="27">
        <v>1440</v>
      </c>
      <c r="F10" s="27">
        <v>345</v>
      </c>
      <c r="G10" s="27">
        <v>633</v>
      </c>
      <c r="H10" s="27">
        <v>745</v>
      </c>
      <c r="I10" s="27" t="s">
        <v>91</v>
      </c>
      <c r="J10" s="28">
        <v>40846</v>
      </c>
      <c r="K10" s="28"/>
    </row>
    <row r="11" spans="1:11">
      <c r="A11" s="26" t="s">
        <v>9</v>
      </c>
      <c r="B11" s="27" t="s">
        <v>92</v>
      </c>
      <c r="C11" s="27" t="s">
        <v>93</v>
      </c>
      <c r="D11" s="27">
        <v>1546</v>
      </c>
      <c r="E11" s="27">
        <v>278</v>
      </c>
      <c r="F11" s="27">
        <v>255</v>
      </c>
      <c r="G11" s="27">
        <v>2964</v>
      </c>
      <c r="H11" s="27">
        <v>235</v>
      </c>
      <c r="I11" s="27" t="s">
        <v>1</v>
      </c>
      <c r="J11" s="28">
        <v>40825</v>
      </c>
      <c r="K11" s="28"/>
    </row>
    <row r="12" spans="1:11">
      <c r="A12" s="26" t="s">
        <v>166</v>
      </c>
      <c r="B12" s="27" t="s">
        <v>94</v>
      </c>
      <c r="C12" s="27" t="s">
        <v>95</v>
      </c>
      <c r="D12" s="27">
        <v>454</v>
      </c>
      <c r="E12" s="27">
        <v>346</v>
      </c>
      <c r="F12" s="27">
        <v>256</v>
      </c>
      <c r="G12" s="27">
        <v>235</v>
      </c>
      <c r="H12" s="27">
        <v>754</v>
      </c>
      <c r="I12" s="27" t="s">
        <v>96</v>
      </c>
      <c r="J12" s="28">
        <v>40874</v>
      </c>
      <c r="K12" s="28"/>
    </row>
    <row r="13" spans="1:11">
      <c r="A13" s="26" t="s">
        <v>10</v>
      </c>
      <c r="B13" s="27" t="s">
        <v>97</v>
      </c>
      <c r="C13" s="27" t="s">
        <v>98</v>
      </c>
      <c r="D13" s="27">
        <v>2857</v>
      </c>
      <c r="E13" s="27">
        <v>586</v>
      </c>
      <c r="F13" s="27">
        <v>388</v>
      </c>
      <c r="G13" s="27">
        <v>253</v>
      </c>
      <c r="H13" s="27">
        <v>257</v>
      </c>
      <c r="I13" s="27" t="s">
        <v>5</v>
      </c>
      <c r="J13" s="28">
        <v>40883</v>
      </c>
      <c r="K13" s="28"/>
    </row>
    <row r="14" spans="1:11">
      <c r="A14" s="26" t="s">
        <v>11</v>
      </c>
      <c r="B14" s="27" t="s">
        <v>99</v>
      </c>
      <c r="C14" s="27" t="s">
        <v>100</v>
      </c>
      <c r="D14" s="27">
        <v>455</v>
      </c>
      <c r="E14" s="27">
        <v>858</v>
      </c>
      <c r="F14" s="27">
        <v>543</v>
      </c>
      <c r="G14" s="27">
        <v>255</v>
      </c>
      <c r="H14" s="27">
        <v>124</v>
      </c>
      <c r="I14" s="27" t="s">
        <v>101</v>
      </c>
      <c r="J14" s="28">
        <v>40790</v>
      </c>
      <c r="K14" s="28"/>
    </row>
    <row r="15" spans="1:11">
      <c r="A15" s="26" t="s">
        <v>12</v>
      </c>
      <c r="B15" s="27" t="s">
        <v>102</v>
      </c>
      <c r="C15" s="27" t="s">
        <v>100</v>
      </c>
      <c r="D15" s="27">
        <v>125</v>
      </c>
      <c r="E15" s="27">
        <v>436</v>
      </c>
      <c r="F15" s="27">
        <v>436</v>
      </c>
      <c r="G15" s="27">
        <v>2453</v>
      </c>
      <c r="H15" s="27">
        <v>864</v>
      </c>
      <c r="I15" s="27" t="s">
        <v>101</v>
      </c>
      <c r="J15" s="28">
        <v>40883</v>
      </c>
      <c r="K15" s="28"/>
    </row>
    <row r="16" spans="1:11">
      <c r="A16" s="26" t="s">
        <v>13</v>
      </c>
      <c r="B16" s="27" t="s">
        <v>103</v>
      </c>
      <c r="C16" s="27" t="s">
        <v>104</v>
      </c>
      <c r="D16" s="27">
        <v>354</v>
      </c>
      <c r="E16" s="27">
        <v>1165</v>
      </c>
      <c r="F16" s="27">
        <v>976</v>
      </c>
      <c r="G16" s="27">
        <v>325</v>
      </c>
      <c r="H16" s="27">
        <v>235</v>
      </c>
      <c r="I16" s="27" t="s">
        <v>82</v>
      </c>
      <c r="J16" s="28">
        <v>40790</v>
      </c>
      <c r="K16" s="28"/>
    </row>
    <row r="17" spans="1:11">
      <c r="A17" s="26" t="s">
        <v>14</v>
      </c>
      <c r="B17" s="27" t="s">
        <v>105</v>
      </c>
      <c r="C17" s="27" t="s">
        <v>75</v>
      </c>
      <c r="D17" s="27">
        <v>535</v>
      </c>
      <c r="E17" s="27">
        <v>643</v>
      </c>
      <c r="F17" s="27">
        <v>235</v>
      </c>
      <c r="G17" s="27">
        <v>1467</v>
      </c>
      <c r="H17" s="27">
        <v>2556</v>
      </c>
      <c r="I17" s="27" t="s">
        <v>76</v>
      </c>
      <c r="J17" s="28">
        <v>40854</v>
      </c>
      <c r="K17" s="28"/>
    </row>
    <row r="18" spans="1:11">
      <c r="A18" s="26" t="s">
        <v>15</v>
      </c>
      <c r="B18" s="27" t="s">
        <v>106</v>
      </c>
      <c r="C18" s="27" t="s">
        <v>75</v>
      </c>
      <c r="D18" s="27">
        <v>523</v>
      </c>
      <c r="E18" s="27">
        <v>436</v>
      </c>
      <c r="F18" s="27">
        <v>754</v>
      </c>
      <c r="G18" s="27">
        <v>754</v>
      </c>
      <c r="H18" s="27">
        <v>476</v>
      </c>
      <c r="I18" s="27" t="s">
        <v>76</v>
      </c>
      <c r="J18" s="28">
        <v>40839</v>
      </c>
      <c r="K18" s="28"/>
    </row>
    <row r="19" spans="1:11">
      <c r="A19" s="26" t="s">
        <v>16</v>
      </c>
      <c r="B19" s="27" t="s">
        <v>107</v>
      </c>
      <c r="C19" s="27" t="s">
        <v>108</v>
      </c>
      <c r="D19" s="27">
        <v>156</v>
      </c>
      <c r="E19" s="27">
        <v>86</v>
      </c>
      <c r="F19" s="27">
        <v>346</v>
      </c>
      <c r="G19" s="27">
        <v>264</v>
      </c>
      <c r="H19" s="27">
        <v>642</v>
      </c>
      <c r="I19" s="27" t="s">
        <v>82</v>
      </c>
      <c r="J19" s="28">
        <v>40790</v>
      </c>
      <c r="K19" s="28"/>
    </row>
    <row r="20" spans="1:11">
      <c r="A20" s="26" t="s">
        <v>17</v>
      </c>
      <c r="B20" s="27" t="s">
        <v>109</v>
      </c>
      <c r="C20" s="27" t="s">
        <v>110</v>
      </c>
      <c r="D20" s="27">
        <v>989</v>
      </c>
      <c r="E20" s="27">
        <v>368</v>
      </c>
      <c r="F20" s="27">
        <v>364</v>
      </c>
      <c r="G20" s="27">
        <v>235</v>
      </c>
      <c r="H20" s="27">
        <v>235</v>
      </c>
      <c r="I20" s="27" t="s">
        <v>111</v>
      </c>
      <c r="J20" s="28">
        <v>40804</v>
      </c>
      <c r="K20" s="28"/>
    </row>
    <row r="21" spans="1:11">
      <c r="A21" s="26" t="s">
        <v>70</v>
      </c>
      <c r="B21" s="27" t="s">
        <v>112</v>
      </c>
      <c r="C21" s="27" t="s">
        <v>113</v>
      </c>
      <c r="D21" s="27">
        <v>664</v>
      </c>
      <c r="E21" s="27">
        <v>346</v>
      </c>
      <c r="F21" s="27">
        <v>796</v>
      </c>
      <c r="G21" s="27">
        <v>252</v>
      </c>
      <c r="H21" s="27">
        <v>325</v>
      </c>
      <c r="I21" s="27" t="s">
        <v>96</v>
      </c>
      <c r="J21" s="28">
        <v>40883</v>
      </c>
      <c r="K21" s="28"/>
    </row>
    <row r="22" spans="1:11">
      <c r="A22" s="26" t="s">
        <v>18</v>
      </c>
      <c r="B22" s="27" t="s">
        <v>114</v>
      </c>
      <c r="C22" s="27" t="s">
        <v>115</v>
      </c>
      <c r="D22" s="27">
        <v>274</v>
      </c>
      <c r="E22" s="27">
        <v>452</v>
      </c>
      <c r="F22" s="27">
        <v>456</v>
      </c>
      <c r="G22" s="27">
        <v>134</v>
      </c>
      <c r="H22" s="27">
        <v>643</v>
      </c>
      <c r="I22" s="27" t="s">
        <v>116</v>
      </c>
      <c r="J22" s="28">
        <v>40790</v>
      </c>
      <c r="K22" s="28"/>
    </row>
    <row r="23" spans="1:11">
      <c r="A23" s="26" t="s">
        <v>19</v>
      </c>
      <c r="B23" s="27" t="s">
        <v>117</v>
      </c>
      <c r="C23" s="27" t="s">
        <v>118</v>
      </c>
      <c r="D23" s="27">
        <v>435</v>
      </c>
      <c r="E23" s="27">
        <v>560</v>
      </c>
      <c r="F23" s="27">
        <v>865</v>
      </c>
      <c r="G23" s="27">
        <v>256</v>
      </c>
      <c r="H23" s="27">
        <v>235</v>
      </c>
      <c r="I23" s="27" t="s">
        <v>96</v>
      </c>
      <c r="J23" s="28">
        <v>40866</v>
      </c>
      <c r="K23" s="28"/>
    </row>
    <row r="24" spans="1:11">
      <c r="A24" s="26" t="s">
        <v>20</v>
      </c>
      <c r="B24" s="27" t="s">
        <v>119</v>
      </c>
      <c r="C24" s="27" t="s">
        <v>120</v>
      </c>
      <c r="D24" s="27">
        <v>844</v>
      </c>
      <c r="E24" s="27">
        <v>135</v>
      </c>
      <c r="F24" s="27">
        <v>435</v>
      </c>
      <c r="G24" s="27">
        <v>426</v>
      </c>
      <c r="H24" s="27">
        <v>256</v>
      </c>
      <c r="I24" s="27" t="s">
        <v>121</v>
      </c>
      <c r="J24" s="28">
        <v>40839</v>
      </c>
      <c r="K24" s="28"/>
    </row>
  </sheetData>
  <mergeCells count="1">
    <mergeCell ref="A1:K1"/>
  </mergeCells>
  <phoneticPr fontId="2" type="noConversion"/>
  <conditionalFormatting sqref="I4">
    <cfRule type="containsText" dxfId="2" priority="2" operator="containsText" text="三采">
      <formula>NOT(ISERROR(SEARCH("三采",I4)))</formula>
    </cfRule>
  </conditionalFormatting>
  <conditionalFormatting sqref="J4">
    <cfRule type="timePeriod" dxfId="1" priority="1" timePeriod="thisMonth">
      <formula>AND(MONTH(J4)=MONTH(TODAY()),YEAR(J4)=YEAR(TODAY()))</formula>
    </cfRule>
  </conditionalFormatting>
  <conditionalFormatting sqref="C4:H4">
    <cfRule type="duplicateValues" dxfId="0" priority="3"/>
  </conditionalFormatting>
  <pageMargins left="0.7" right="0.7" top="0.75" bottom="0.75" header="0.3" footer="0.3"/>
  <extLst>
    <ext xmlns:x14="http://schemas.microsoft.com/office/spreadsheetml/2009/9/main" uri="{05C60535-1F16-4fd2-B633-F4F36F0B64E0}">
      <x14:sparklineGroups xmlns:xm="http://schemas.microsoft.com/office/excel/2006/main">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書籍月銷售!D4:H4</xm:f>
              <xm:sqref>K4</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19"/>
  <sheetViews>
    <sheetView workbookViewId="0">
      <selection activeCell="I34" sqref="I34"/>
    </sheetView>
  </sheetViews>
  <sheetFormatPr defaultRowHeight="16.5"/>
  <cols>
    <col min="1" max="16384" width="9" style="19"/>
  </cols>
  <sheetData>
    <row r="1" spans="1:5">
      <c r="A1" s="68" t="s">
        <v>167</v>
      </c>
      <c r="B1" s="69"/>
      <c r="C1" s="69"/>
      <c r="D1" s="69"/>
      <c r="E1" s="69"/>
    </row>
    <row r="2" spans="1:5">
      <c r="A2" s="20" t="s">
        <v>168</v>
      </c>
      <c r="B2" s="20" t="s">
        <v>169</v>
      </c>
      <c r="C2" s="20" t="s">
        <v>170</v>
      </c>
      <c r="D2" s="20" t="s">
        <v>171</v>
      </c>
      <c r="E2" s="20" t="s">
        <v>172</v>
      </c>
    </row>
    <row r="3" spans="1:5">
      <c r="A3" s="21" t="s">
        <v>173</v>
      </c>
      <c r="B3" s="21">
        <v>-20</v>
      </c>
      <c r="C3" s="21">
        <v>245</v>
      </c>
      <c r="D3" s="21">
        <v>42</v>
      </c>
      <c r="E3" s="21">
        <v>36</v>
      </c>
    </row>
    <row r="4" spans="1:5">
      <c r="A4" s="21" t="s">
        <v>174</v>
      </c>
      <c r="B4" s="21">
        <v>50</v>
      </c>
      <c r="C4" s="21">
        <v>-10</v>
      </c>
      <c r="D4" s="21">
        <v>150</v>
      </c>
      <c r="E4" s="21">
        <v>75</v>
      </c>
    </row>
    <row r="5" spans="1:5">
      <c r="A5" s="21" t="s">
        <v>175</v>
      </c>
      <c r="B5" s="21">
        <v>25</v>
      </c>
      <c r="C5" s="21">
        <v>42</v>
      </c>
      <c r="D5" s="21">
        <v>-15</v>
      </c>
      <c r="E5" s="21">
        <v>68</v>
      </c>
    </row>
    <row r="6" spans="1:5">
      <c r="A6" s="21" t="s">
        <v>176</v>
      </c>
      <c r="B6" s="21">
        <v>35</v>
      </c>
      <c r="C6" s="21">
        <v>43</v>
      </c>
      <c r="D6" s="21">
        <v>43</v>
      </c>
      <c r="E6" s="21">
        <v>-35</v>
      </c>
    </row>
    <row r="7" spans="1:5">
      <c r="A7" s="21" t="s">
        <v>177</v>
      </c>
      <c r="B7" s="21">
        <v>73</v>
      </c>
      <c r="C7" s="21">
        <v>-5</v>
      </c>
      <c r="D7" s="21">
        <v>43</v>
      </c>
      <c r="E7" s="21">
        <v>54</v>
      </c>
    </row>
    <row r="8" spans="1:5">
      <c r="A8" s="21" t="s">
        <v>178</v>
      </c>
      <c r="B8" s="21">
        <v>76</v>
      </c>
      <c r="C8" s="21">
        <v>43</v>
      </c>
      <c r="D8" s="21">
        <v>75</v>
      </c>
      <c r="E8" s="21">
        <v>43</v>
      </c>
    </row>
    <row r="9" spans="1:5">
      <c r="A9" s="21" t="s">
        <v>179</v>
      </c>
      <c r="B9" s="21">
        <v>-6</v>
      </c>
      <c r="C9" s="21">
        <v>10</v>
      </c>
      <c r="D9" s="21">
        <v>54</v>
      </c>
      <c r="E9" s="21">
        <v>54</v>
      </c>
    </row>
    <row r="10" spans="1:5">
      <c r="A10" s="21" t="s">
        <v>180</v>
      </c>
      <c r="B10" s="21">
        <v>12</v>
      </c>
      <c r="C10" s="21">
        <v>43</v>
      </c>
      <c r="D10" s="21">
        <v>-8</v>
      </c>
      <c r="E10" s="21">
        <v>0</v>
      </c>
    </row>
    <row r="11" spans="1:5">
      <c r="A11" s="21"/>
      <c r="B11" s="21"/>
      <c r="C11" s="21"/>
      <c r="D11" s="21"/>
      <c r="E11" s="21"/>
    </row>
    <row r="12" spans="1:5">
      <c r="A12" s="21"/>
      <c r="B12" s="21"/>
      <c r="C12" s="21"/>
      <c r="D12" s="21"/>
      <c r="E12" s="21"/>
    </row>
    <row r="13" spans="1:5">
      <c r="A13" s="21"/>
      <c r="B13" s="21"/>
      <c r="C13" s="21"/>
      <c r="D13" s="21"/>
      <c r="E13" s="21"/>
    </row>
    <row r="14" spans="1:5">
      <c r="A14" s="21"/>
      <c r="B14" s="21"/>
      <c r="C14" s="21"/>
      <c r="D14" s="21"/>
      <c r="E14" s="21"/>
    </row>
    <row r="15" spans="1:5">
      <c r="A15" s="21"/>
      <c r="B15" s="21"/>
      <c r="C15" s="21"/>
      <c r="D15" s="21"/>
      <c r="E15" s="21"/>
    </row>
    <row r="16" spans="1:5">
      <c r="A16" s="21"/>
      <c r="B16" s="21"/>
      <c r="C16" s="21"/>
      <c r="D16" s="21"/>
      <c r="E16" s="21"/>
    </row>
    <row r="17" spans="1:5">
      <c r="A17" s="21"/>
      <c r="B17" s="21"/>
      <c r="C17" s="21"/>
      <c r="D17" s="21"/>
      <c r="E17" s="21"/>
    </row>
    <row r="18" spans="1:5">
      <c r="A18" s="21"/>
      <c r="B18" s="21"/>
      <c r="C18" s="21"/>
      <c r="D18" s="21"/>
      <c r="E18" s="21"/>
    </row>
    <row r="19" spans="1:5">
      <c r="A19" s="21"/>
      <c r="B19" s="21"/>
      <c r="C19" s="21"/>
      <c r="D19" s="21"/>
      <c r="E19" s="21"/>
    </row>
  </sheetData>
  <mergeCells count="1">
    <mergeCell ref="A1:E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D24" sqref="D24"/>
    </sheetView>
  </sheetViews>
  <sheetFormatPr defaultRowHeight="16.5"/>
  <cols>
    <col min="1" max="1" width="9.625" customWidth="1"/>
    <col min="2" max="3" width="8.875" bestFit="1" customWidth="1"/>
    <col min="5" max="5" width="8.25" bestFit="1" customWidth="1"/>
    <col min="6" max="6" width="10.5" customWidth="1"/>
  </cols>
  <sheetData>
    <row r="1" spans="1:8" ht="20.25" thickBot="1">
      <c r="B1" s="64" t="s">
        <v>21</v>
      </c>
      <c r="C1" s="64"/>
      <c r="D1" s="64"/>
      <c r="E1" s="64"/>
    </row>
    <row r="2" spans="1:8" ht="17.25" thickTop="1">
      <c r="A2" t="s">
        <v>22</v>
      </c>
      <c r="B2" t="s">
        <v>23</v>
      </c>
      <c r="C2" t="s">
        <v>24</v>
      </c>
      <c r="D2" t="s">
        <v>25</v>
      </c>
      <c r="E2" t="s">
        <v>26</v>
      </c>
      <c r="F2" t="s">
        <v>27</v>
      </c>
      <c r="G2" t="s">
        <v>28</v>
      </c>
      <c r="H2" t="s">
        <v>28</v>
      </c>
    </row>
    <row r="3" spans="1:8">
      <c r="A3" t="s">
        <v>29</v>
      </c>
      <c r="B3">
        <v>85</v>
      </c>
      <c r="C3">
        <v>75</v>
      </c>
      <c r="D3">
        <v>58</v>
      </c>
      <c r="E3">
        <v>69</v>
      </c>
      <c r="F3">
        <v>66</v>
      </c>
      <c r="G3">
        <f>SUM(B3:F3)/5</f>
        <v>70.599999999999994</v>
      </c>
      <c r="H3">
        <f>AVERAGE(B3:F3)</f>
        <v>70.599999999999994</v>
      </c>
    </row>
    <row r="4" spans="1:8">
      <c r="A4" t="s">
        <v>30</v>
      </c>
      <c r="B4">
        <v>87</v>
      </c>
      <c r="C4">
        <v>95</v>
      </c>
      <c r="D4">
        <v>70</v>
      </c>
      <c r="E4">
        <v>62</v>
      </c>
      <c r="F4">
        <v>74</v>
      </c>
      <c r="G4">
        <f t="shared" ref="G4:G15" si="0">SUM(B4:F4)/5</f>
        <v>77.599999999999994</v>
      </c>
      <c r="H4">
        <f t="shared" ref="H4:H15" si="1">AVERAGE(B4:F4)</f>
        <v>77.599999999999994</v>
      </c>
    </row>
    <row r="5" spans="1:8">
      <c r="A5" t="s">
        <v>31</v>
      </c>
      <c r="B5">
        <v>62</v>
      </c>
      <c r="C5">
        <v>86</v>
      </c>
      <c r="D5">
        <v>62</v>
      </c>
      <c r="E5">
        <v>67</v>
      </c>
      <c r="F5">
        <v>81</v>
      </c>
      <c r="G5">
        <f t="shared" si="0"/>
        <v>71.599999999999994</v>
      </c>
      <c r="H5">
        <f t="shared" si="1"/>
        <v>71.599999999999994</v>
      </c>
    </row>
    <row r="6" spans="1:8">
      <c r="A6" t="s">
        <v>32</v>
      </c>
      <c r="B6">
        <v>88</v>
      </c>
      <c r="C6">
        <v>93</v>
      </c>
      <c r="D6">
        <v>66</v>
      </c>
      <c r="E6">
        <v>75</v>
      </c>
      <c r="F6">
        <v>84</v>
      </c>
      <c r="G6">
        <f t="shared" si="0"/>
        <v>81.2</v>
      </c>
      <c r="H6">
        <f t="shared" si="1"/>
        <v>81.2</v>
      </c>
    </row>
    <row r="7" spans="1:8">
      <c r="A7" t="s">
        <v>33</v>
      </c>
      <c r="B7">
        <v>65</v>
      </c>
      <c r="C7">
        <v>92</v>
      </c>
      <c r="D7">
        <v>64</v>
      </c>
      <c r="E7">
        <v>88</v>
      </c>
      <c r="F7">
        <v>61</v>
      </c>
      <c r="G7">
        <f t="shared" si="0"/>
        <v>74</v>
      </c>
      <c r="H7">
        <f t="shared" si="1"/>
        <v>74</v>
      </c>
    </row>
    <row r="8" spans="1:8">
      <c r="A8" t="s">
        <v>34</v>
      </c>
      <c r="B8">
        <v>58</v>
      </c>
      <c r="C8">
        <v>55</v>
      </c>
      <c r="D8">
        <v>52</v>
      </c>
      <c r="E8">
        <v>64</v>
      </c>
      <c r="F8">
        <v>70</v>
      </c>
      <c r="G8">
        <f t="shared" si="0"/>
        <v>59.8</v>
      </c>
      <c r="H8">
        <f t="shared" si="1"/>
        <v>59.8</v>
      </c>
    </row>
    <row r="9" spans="1:8">
      <c r="A9" t="s">
        <v>35</v>
      </c>
      <c r="B9">
        <v>53</v>
      </c>
      <c r="C9">
        <v>62</v>
      </c>
      <c r="D9">
        <v>58</v>
      </c>
      <c r="E9">
        <v>95</v>
      </c>
      <c r="F9">
        <v>76</v>
      </c>
      <c r="G9">
        <f t="shared" si="0"/>
        <v>68.8</v>
      </c>
      <c r="H9">
        <f t="shared" si="1"/>
        <v>68.8</v>
      </c>
    </row>
    <row r="10" spans="1:8">
      <c r="A10" t="s">
        <v>36</v>
      </c>
      <c r="B10">
        <v>58</v>
      </c>
      <c r="C10">
        <v>72</v>
      </c>
      <c r="D10">
        <v>70</v>
      </c>
      <c r="E10">
        <v>65</v>
      </c>
      <c r="F10">
        <v>63</v>
      </c>
      <c r="G10">
        <f t="shared" si="0"/>
        <v>65.599999999999994</v>
      </c>
      <c r="H10">
        <f t="shared" si="1"/>
        <v>65.599999999999994</v>
      </c>
    </row>
    <row r="11" spans="1:8">
      <c r="A11" t="s">
        <v>37</v>
      </c>
      <c r="B11">
        <v>91</v>
      </c>
      <c r="C11">
        <v>84</v>
      </c>
      <c r="D11">
        <v>66</v>
      </c>
      <c r="E11">
        <v>73</v>
      </c>
      <c r="F11">
        <v>77</v>
      </c>
      <c r="G11">
        <f t="shared" si="0"/>
        <v>78.2</v>
      </c>
      <c r="H11">
        <f t="shared" si="1"/>
        <v>78.2</v>
      </c>
    </row>
    <row r="12" spans="1:8">
      <c r="A12" t="s">
        <v>38</v>
      </c>
      <c r="B12">
        <v>70</v>
      </c>
      <c r="C12">
        <v>88</v>
      </c>
      <c r="D12">
        <v>80</v>
      </c>
      <c r="E12">
        <v>65</v>
      </c>
      <c r="F12">
        <v>75</v>
      </c>
      <c r="G12">
        <f t="shared" si="0"/>
        <v>75.599999999999994</v>
      </c>
      <c r="H12">
        <f t="shared" si="1"/>
        <v>75.599999999999994</v>
      </c>
    </row>
    <row r="13" spans="1:8">
      <c r="A13" t="s">
        <v>39</v>
      </c>
      <c r="B13">
        <v>62</v>
      </c>
      <c r="C13">
        <v>73</v>
      </c>
      <c r="D13">
        <v>72</v>
      </c>
      <c r="E13">
        <v>62</v>
      </c>
      <c r="F13">
        <v>68</v>
      </c>
      <c r="G13">
        <f t="shared" si="0"/>
        <v>67.400000000000006</v>
      </c>
      <c r="H13">
        <f t="shared" si="1"/>
        <v>67.400000000000006</v>
      </c>
    </row>
    <row r="14" spans="1:8">
      <c r="A14" t="s">
        <v>40</v>
      </c>
      <c r="B14">
        <v>77</v>
      </c>
      <c r="C14">
        <v>82</v>
      </c>
      <c r="D14">
        <v>66</v>
      </c>
      <c r="E14">
        <v>76</v>
      </c>
      <c r="F14">
        <v>70</v>
      </c>
      <c r="G14">
        <f t="shared" si="0"/>
        <v>74.2</v>
      </c>
      <c r="H14">
        <f t="shared" si="1"/>
        <v>74.2</v>
      </c>
    </row>
    <row r="15" spans="1:8">
      <c r="A15" t="s">
        <v>41</v>
      </c>
      <c r="B15">
        <v>55</v>
      </c>
      <c r="C15">
        <v>70</v>
      </c>
      <c r="D15">
        <v>62</v>
      </c>
      <c r="E15">
        <v>58</v>
      </c>
      <c r="F15">
        <v>68</v>
      </c>
      <c r="G15">
        <f t="shared" si="0"/>
        <v>62.6</v>
      </c>
      <c r="H15">
        <f t="shared" si="1"/>
        <v>62.6</v>
      </c>
    </row>
    <row r="20" spans="2:5" s="33" customFormat="1">
      <c r="B20" s="33" t="s">
        <v>181</v>
      </c>
      <c r="C20" s="33" t="s">
        <v>182</v>
      </c>
      <c r="D20" s="33" t="s">
        <v>183</v>
      </c>
      <c r="E20" s="33" t="s">
        <v>184</v>
      </c>
    </row>
  </sheetData>
  <mergeCells count="1">
    <mergeCell ref="B1:E1"/>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E12" sqref="E12"/>
    </sheetView>
  </sheetViews>
  <sheetFormatPr defaultRowHeight="16.5"/>
  <cols>
    <col min="1" max="1" width="9.625" customWidth="1"/>
    <col min="2" max="3" width="8.875" bestFit="1" customWidth="1"/>
    <col min="5" max="5" width="8.25" bestFit="1" customWidth="1"/>
    <col min="6" max="6" width="10.5" customWidth="1"/>
  </cols>
  <sheetData>
    <row r="1" spans="1:7" ht="20.25" thickBot="1">
      <c r="B1" s="64" t="s">
        <v>21</v>
      </c>
      <c r="C1" s="64"/>
      <c r="D1" s="64"/>
      <c r="E1" s="64"/>
    </row>
    <row r="2" spans="1:7" ht="17.25" thickTop="1">
      <c r="A2" t="s">
        <v>22</v>
      </c>
      <c r="B2" t="s">
        <v>23</v>
      </c>
      <c r="C2" t="s">
        <v>24</v>
      </c>
      <c r="D2" t="s">
        <v>25</v>
      </c>
      <c r="E2" t="s">
        <v>26</v>
      </c>
      <c r="F2" t="s">
        <v>27</v>
      </c>
      <c r="G2" t="s">
        <v>28</v>
      </c>
    </row>
    <row r="3" spans="1:7">
      <c r="A3" t="s">
        <v>29</v>
      </c>
      <c r="B3">
        <v>85</v>
      </c>
      <c r="C3">
        <v>75</v>
      </c>
      <c r="D3">
        <v>58</v>
      </c>
      <c r="E3">
        <v>69</v>
      </c>
      <c r="F3">
        <v>66</v>
      </c>
      <c r="G3">
        <f>SUM(B3:F3)/5</f>
        <v>70.599999999999994</v>
      </c>
    </row>
    <row r="4" spans="1:7">
      <c r="A4" t="s">
        <v>30</v>
      </c>
      <c r="B4">
        <v>87</v>
      </c>
      <c r="C4">
        <v>95</v>
      </c>
      <c r="D4">
        <v>70</v>
      </c>
      <c r="E4">
        <v>62</v>
      </c>
      <c r="F4">
        <v>74</v>
      </c>
      <c r="G4">
        <f t="shared" ref="G4:G15" si="0">SUM(B4:F4)/5</f>
        <v>77.599999999999994</v>
      </c>
    </row>
    <row r="5" spans="1:7">
      <c r="A5" t="s">
        <v>31</v>
      </c>
      <c r="B5">
        <v>62</v>
      </c>
      <c r="C5">
        <v>86</v>
      </c>
      <c r="D5">
        <v>62</v>
      </c>
      <c r="E5">
        <v>67</v>
      </c>
      <c r="F5">
        <v>81</v>
      </c>
      <c r="G5">
        <f t="shared" si="0"/>
        <v>71.599999999999994</v>
      </c>
    </row>
    <row r="6" spans="1:7">
      <c r="A6" t="s">
        <v>32</v>
      </c>
      <c r="B6">
        <v>88</v>
      </c>
      <c r="C6">
        <v>93</v>
      </c>
      <c r="D6">
        <v>66</v>
      </c>
      <c r="E6">
        <v>75</v>
      </c>
      <c r="F6">
        <v>84</v>
      </c>
      <c r="G6">
        <f t="shared" si="0"/>
        <v>81.2</v>
      </c>
    </row>
    <row r="7" spans="1:7">
      <c r="A7" t="s">
        <v>33</v>
      </c>
      <c r="B7">
        <v>65</v>
      </c>
      <c r="C7">
        <v>92</v>
      </c>
      <c r="D7">
        <v>64</v>
      </c>
      <c r="E7">
        <v>88</v>
      </c>
      <c r="F7">
        <v>61</v>
      </c>
      <c r="G7">
        <f t="shared" si="0"/>
        <v>74</v>
      </c>
    </row>
    <row r="8" spans="1:7">
      <c r="A8" t="s">
        <v>34</v>
      </c>
      <c r="B8">
        <v>58</v>
      </c>
      <c r="C8">
        <v>55</v>
      </c>
      <c r="D8">
        <v>52</v>
      </c>
      <c r="E8">
        <v>64</v>
      </c>
      <c r="F8">
        <v>70</v>
      </c>
      <c r="G8">
        <f t="shared" si="0"/>
        <v>59.8</v>
      </c>
    </row>
    <row r="9" spans="1:7">
      <c r="A9" t="s">
        <v>35</v>
      </c>
      <c r="B9">
        <v>53</v>
      </c>
      <c r="C9">
        <v>62</v>
      </c>
      <c r="D9">
        <v>58</v>
      </c>
      <c r="E9">
        <v>95</v>
      </c>
      <c r="F9">
        <v>76</v>
      </c>
      <c r="G9">
        <f t="shared" si="0"/>
        <v>68.8</v>
      </c>
    </row>
    <row r="10" spans="1:7">
      <c r="A10" t="s">
        <v>36</v>
      </c>
      <c r="B10">
        <v>58</v>
      </c>
      <c r="C10">
        <v>72</v>
      </c>
      <c r="D10">
        <v>70</v>
      </c>
      <c r="E10">
        <v>65</v>
      </c>
      <c r="F10">
        <v>63</v>
      </c>
      <c r="G10">
        <f t="shared" si="0"/>
        <v>65.599999999999994</v>
      </c>
    </row>
    <row r="11" spans="1:7">
      <c r="A11" t="s">
        <v>37</v>
      </c>
      <c r="B11">
        <v>91</v>
      </c>
      <c r="C11">
        <v>84</v>
      </c>
      <c r="D11">
        <v>66</v>
      </c>
      <c r="E11">
        <v>73</v>
      </c>
      <c r="F11">
        <v>77</v>
      </c>
      <c r="G11">
        <f t="shared" si="0"/>
        <v>78.2</v>
      </c>
    </row>
    <row r="12" spans="1:7">
      <c r="A12" t="s">
        <v>38</v>
      </c>
      <c r="B12">
        <v>70</v>
      </c>
      <c r="C12">
        <v>88</v>
      </c>
      <c r="D12">
        <v>80</v>
      </c>
      <c r="E12" s="71">
        <v>65</v>
      </c>
      <c r="F12">
        <v>75</v>
      </c>
      <c r="G12">
        <f t="shared" si="0"/>
        <v>75.599999999999994</v>
      </c>
    </row>
    <row r="13" spans="1:7">
      <c r="A13" t="s">
        <v>39</v>
      </c>
      <c r="B13">
        <v>62</v>
      </c>
      <c r="C13">
        <v>73</v>
      </c>
      <c r="D13">
        <v>72</v>
      </c>
      <c r="E13">
        <v>62</v>
      </c>
      <c r="F13">
        <v>68</v>
      </c>
      <c r="G13">
        <f t="shared" si="0"/>
        <v>67.400000000000006</v>
      </c>
    </row>
    <row r="14" spans="1:7">
      <c r="A14" t="s">
        <v>40</v>
      </c>
      <c r="B14">
        <v>77</v>
      </c>
      <c r="C14">
        <v>82</v>
      </c>
      <c r="D14">
        <v>66</v>
      </c>
      <c r="E14">
        <v>76</v>
      </c>
      <c r="F14">
        <v>70</v>
      </c>
      <c r="G14">
        <f t="shared" si="0"/>
        <v>74.2</v>
      </c>
    </row>
    <row r="15" spans="1:7">
      <c r="A15" t="s">
        <v>41</v>
      </c>
      <c r="B15">
        <v>55</v>
      </c>
      <c r="C15">
        <v>70</v>
      </c>
      <c r="D15">
        <v>62</v>
      </c>
      <c r="E15">
        <v>58</v>
      </c>
      <c r="F15">
        <v>68</v>
      </c>
      <c r="G15">
        <f t="shared" si="0"/>
        <v>62.6</v>
      </c>
    </row>
    <row r="20" spans="2:4">
      <c r="B20" t="s">
        <v>182</v>
      </c>
    </row>
    <row r="24" spans="2:4">
      <c r="D24" s="71"/>
    </row>
  </sheetData>
  <mergeCells count="1">
    <mergeCell ref="B1:E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election activeCell="B5" sqref="B5:G18"/>
    </sheetView>
  </sheetViews>
  <sheetFormatPr defaultRowHeight="16.5"/>
  <cols>
    <col min="1" max="1" width="9.625" customWidth="1"/>
    <col min="2" max="3" width="8.875" bestFit="1" customWidth="1"/>
    <col min="5" max="5" width="8.25" bestFit="1" customWidth="1"/>
    <col min="6" max="6" width="10.5" customWidth="1"/>
  </cols>
  <sheetData>
    <row r="1" spans="1:24" s="33" customFormat="1">
      <c r="A1" s="33" t="s">
        <v>217</v>
      </c>
      <c r="J1" s="33" t="s">
        <v>185</v>
      </c>
      <c r="R1" s="33" t="s">
        <v>186</v>
      </c>
    </row>
    <row r="4" spans="1:24" ht="20.25" thickBot="1">
      <c r="B4" s="64" t="s">
        <v>187</v>
      </c>
      <c r="C4" s="64"/>
      <c r="D4" s="64"/>
      <c r="E4" s="64"/>
      <c r="K4" s="64" t="s">
        <v>187</v>
      </c>
      <c r="L4" s="64"/>
      <c r="M4" s="64"/>
      <c r="N4" s="64"/>
      <c r="S4" s="64" t="s">
        <v>187</v>
      </c>
      <c r="T4" s="64"/>
      <c r="U4" s="64"/>
      <c r="V4" s="64"/>
    </row>
    <row r="5" spans="1:24" ht="17.25" thickTop="1">
      <c r="A5" t="s">
        <v>188</v>
      </c>
      <c r="B5" t="s">
        <v>189</v>
      </c>
      <c r="C5" t="s">
        <v>190</v>
      </c>
      <c r="D5" t="s">
        <v>191</v>
      </c>
      <c r="E5" t="s">
        <v>192</v>
      </c>
      <c r="F5" t="s">
        <v>193</v>
      </c>
      <c r="G5" t="s">
        <v>194</v>
      </c>
      <c r="J5" t="s">
        <v>188</v>
      </c>
      <c r="K5" t="s">
        <v>189</v>
      </c>
      <c r="L5" t="s">
        <v>190</v>
      </c>
      <c r="M5" t="s">
        <v>191</v>
      </c>
      <c r="N5" t="s">
        <v>192</v>
      </c>
      <c r="O5" t="s">
        <v>193</v>
      </c>
      <c r="P5" t="s">
        <v>194</v>
      </c>
      <c r="R5" t="s">
        <v>188</v>
      </c>
      <c r="S5" t="s">
        <v>189</v>
      </c>
      <c r="T5" t="s">
        <v>190</v>
      </c>
      <c r="U5" t="s">
        <v>191</v>
      </c>
      <c r="V5" t="s">
        <v>192</v>
      </c>
      <c r="W5" t="s">
        <v>193</v>
      </c>
      <c r="X5" t="s">
        <v>194</v>
      </c>
    </row>
    <row r="6" spans="1:24">
      <c r="A6" t="s">
        <v>195</v>
      </c>
      <c r="B6">
        <v>85</v>
      </c>
      <c r="C6">
        <v>75</v>
      </c>
      <c r="D6">
        <v>58</v>
      </c>
      <c r="E6">
        <v>69</v>
      </c>
      <c r="F6">
        <v>66</v>
      </c>
      <c r="G6">
        <f>SUM(B6:F6)/5</f>
        <v>70.599999999999994</v>
      </c>
      <c r="J6" t="s">
        <v>195</v>
      </c>
      <c r="K6">
        <v>85</v>
      </c>
      <c r="L6">
        <v>75</v>
      </c>
      <c r="M6">
        <v>58</v>
      </c>
      <c r="N6">
        <v>69</v>
      </c>
      <c r="O6">
        <v>66</v>
      </c>
      <c r="P6">
        <f>SUM(K6:O6)/5</f>
        <v>70.599999999999994</v>
      </c>
      <c r="R6" t="s">
        <v>195</v>
      </c>
      <c r="S6">
        <v>85</v>
      </c>
      <c r="T6">
        <v>75</v>
      </c>
      <c r="U6">
        <v>58</v>
      </c>
      <c r="V6">
        <v>69</v>
      </c>
      <c r="W6">
        <v>66</v>
      </c>
      <c r="X6">
        <f>SUM(S6:W6)/5</f>
        <v>70.599999999999994</v>
      </c>
    </row>
    <row r="7" spans="1:24">
      <c r="A7" t="s">
        <v>196</v>
      </c>
      <c r="B7">
        <v>87</v>
      </c>
      <c r="C7">
        <v>95</v>
      </c>
      <c r="D7">
        <v>70</v>
      </c>
      <c r="E7">
        <v>62</v>
      </c>
      <c r="F7">
        <v>74</v>
      </c>
      <c r="G7">
        <f t="shared" ref="G7:G18" si="0">SUM(B7:F7)/5</f>
        <v>77.599999999999994</v>
      </c>
      <c r="J7" t="s">
        <v>196</v>
      </c>
      <c r="K7">
        <v>87</v>
      </c>
      <c r="L7">
        <v>95</v>
      </c>
      <c r="M7">
        <v>70</v>
      </c>
      <c r="N7">
        <v>62</v>
      </c>
      <c r="O7">
        <v>74</v>
      </c>
      <c r="P7">
        <f t="shared" ref="P7:P18" si="1">SUM(K7:O7)/5</f>
        <v>77.599999999999994</v>
      </c>
      <c r="R7" t="s">
        <v>196</v>
      </c>
      <c r="S7">
        <v>87</v>
      </c>
      <c r="T7">
        <v>95</v>
      </c>
      <c r="U7">
        <v>70</v>
      </c>
      <c r="V7">
        <v>62</v>
      </c>
      <c r="W7">
        <v>74</v>
      </c>
      <c r="X7">
        <f t="shared" ref="X7:X18" si="2">SUM(S7:W7)/5</f>
        <v>77.599999999999994</v>
      </c>
    </row>
    <row r="8" spans="1:24">
      <c r="A8" t="s">
        <v>197</v>
      </c>
      <c r="B8">
        <v>62</v>
      </c>
      <c r="C8">
        <v>86</v>
      </c>
      <c r="D8">
        <v>62</v>
      </c>
      <c r="E8">
        <v>67</v>
      </c>
      <c r="F8">
        <v>81</v>
      </c>
      <c r="G8">
        <f t="shared" si="0"/>
        <v>71.599999999999994</v>
      </c>
      <c r="J8" t="s">
        <v>197</v>
      </c>
      <c r="K8">
        <v>62</v>
      </c>
      <c r="L8">
        <v>86</v>
      </c>
      <c r="M8">
        <v>62</v>
      </c>
      <c r="N8">
        <v>67</v>
      </c>
      <c r="O8">
        <v>81</v>
      </c>
      <c r="P8">
        <f t="shared" si="1"/>
        <v>71.599999999999994</v>
      </c>
      <c r="R8" t="s">
        <v>197</v>
      </c>
      <c r="S8">
        <v>62</v>
      </c>
      <c r="T8">
        <v>86</v>
      </c>
      <c r="U8">
        <v>62</v>
      </c>
      <c r="V8">
        <v>67</v>
      </c>
      <c r="W8">
        <v>81</v>
      </c>
      <c r="X8">
        <f t="shared" si="2"/>
        <v>71.599999999999994</v>
      </c>
    </row>
    <row r="9" spans="1:24">
      <c r="A9" t="s">
        <v>198</v>
      </c>
      <c r="B9">
        <v>88</v>
      </c>
      <c r="C9">
        <v>93</v>
      </c>
      <c r="D9">
        <v>66</v>
      </c>
      <c r="E9">
        <v>75</v>
      </c>
      <c r="F9">
        <v>84</v>
      </c>
      <c r="G9">
        <f t="shared" si="0"/>
        <v>81.2</v>
      </c>
      <c r="J9" t="s">
        <v>198</v>
      </c>
      <c r="K9">
        <v>88</v>
      </c>
      <c r="L9">
        <v>93</v>
      </c>
      <c r="M9">
        <v>66</v>
      </c>
      <c r="N9">
        <v>75</v>
      </c>
      <c r="O9">
        <v>84</v>
      </c>
      <c r="P9">
        <f t="shared" si="1"/>
        <v>81.2</v>
      </c>
      <c r="R9" t="s">
        <v>198</v>
      </c>
      <c r="S9">
        <v>88</v>
      </c>
      <c r="T9">
        <v>93</v>
      </c>
      <c r="U9">
        <v>66</v>
      </c>
      <c r="V9">
        <v>75</v>
      </c>
      <c r="W9">
        <v>84</v>
      </c>
      <c r="X9">
        <f t="shared" si="2"/>
        <v>81.2</v>
      </c>
    </row>
    <row r="10" spans="1:24">
      <c r="A10" t="s">
        <v>33</v>
      </c>
      <c r="B10">
        <v>65</v>
      </c>
      <c r="C10">
        <v>92</v>
      </c>
      <c r="D10">
        <v>64</v>
      </c>
      <c r="E10">
        <v>88</v>
      </c>
      <c r="F10">
        <v>61</v>
      </c>
      <c r="G10">
        <f t="shared" si="0"/>
        <v>74</v>
      </c>
      <c r="J10" t="s">
        <v>33</v>
      </c>
      <c r="K10">
        <v>65</v>
      </c>
      <c r="L10">
        <v>92</v>
      </c>
      <c r="M10">
        <v>64</v>
      </c>
      <c r="N10">
        <v>88</v>
      </c>
      <c r="O10">
        <v>61</v>
      </c>
      <c r="P10">
        <f t="shared" si="1"/>
        <v>74</v>
      </c>
      <c r="R10" t="s">
        <v>33</v>
      </c>
      <c r="S10">
        <v>65</v>
      </c>
      <c r="T10">
        <v>92</v>
      </c>
      <c r="U10">
        <v>64</v>
      </c>
      <c r="V10">
        <v>88</v>
      </c>
      <c r="W10">
        <v>61</v>
      </c>
      <c r="X10">
        <f t="shared" si="2"/>
        <v>74</v>
      </c>
    </row>
    <row r="11" spans="1:24">
      <c r="A11" t="s">
        <v>34</v>
      </c>
      <c r="B11">
        <v>58</v>
      </c>
      <c r="C11">
        <v>55</v>
      </c>
      <c r="D11">
        <v>52</v>
      </c>
      <c r="E11">
        <v>64</v>
      </c>
      <c r="F11">
        <v>70</v>
      </c>
      <c r="G11">
        <f t="shared" si="0"/>
        <v>59.8</v>
      </c>
      <c r="J11" t="s">
        <v>34</v>
      </c>
      <c r="K11">
        <v>58</v>
      </c>
      <c r="L11">
        <v>55</v>
      </c>
      <c r="M11">
        <v>52</v>
      </c>
      <c r="N11">
        <v>64</v>
      </c>
      <c r="O11">
        <v>70</v>
      </c>
      <c r="P11">
        <f t="shared" si="1"/>
        <v>59.8</v>
      </c>
      <c r="R11" t="s">
        <v>34</v>
      </c>
      <c r="S11">
        <v>58</v>
      </c>
      <c r="T11">
        <v>55</v>
      </c>
      <c r="U11">
        <v>52</v>
      </c>
      <c r="V11">
        <v>64</v>
      </c>
      <c r="W11">
        <v>70</v>
      </c>
      <c r="X11">
        <f t="shared" si="2"/>
        <v>59.8</v>
      </c>
    </row>
    <row r="12" spans="1:24">
      <c r="A12" t="s">
        <v>35</v>
      </c>
      <c r="B12">
        <v>53</v>
      </c>
      <c r="C12">
        <v>62</v>
      </c>
      <c r="D12">
        <v>58</v>
      </c>
      <c r="E12">
        <v>95</v>
      </c>
      <c r="F12">
        <v>76</v>
      </c>
      <c r="G12">
        <f t="shared" si="0"/>
        <v>68.8</v>
      </c>
      <c r="J12" t="s">
        <v>35</v>
      </c>
      <c r="K12">
        <v>53</v>
      </c>
      <c r="L12">
        <v>62</v>
      </c>
      <c r="M12">
        <v>58</v>
      </c>
      <c r="N12">
        <v>95</v>
      </c>
      <c r="O12">
        <v>76</v>
      </c>
      <c r="P12">
        <f t="shared" si="1"/>
        <v>68.8</v>
      </c>
      <c r="R12" t="s">
        <v>35</v>
      </c>
      <c r="S12">
        <v>53</v>
      </c>
      <c r="T12">
        <v>62</v>
      </c>
      <c r="U12">
        <v>58</v>
      </c>
      <c r="V12">
        <v>95</v>
      </c>
      <c r="W12">
        <v>76</v>
      </c>
      <c r="X12">
        <f t="shared" si="2"/>
        <v>68.8</v>
      </c>
    </row>
    <row r="13" spans="1:24">
      <c r="A13" t="s">
        <v>36</v>
      </c>
      <c r="B13">
        <v>58</v>
      </c>
      <c r="C13">
        <v>72</v>
      </c>
      <c r="D13">
        <v>70</v>
      </c>
      <c r="E13">
        <v>65</v>
      </c>
      <c r="F13">
        <v>63</v>
      </c>
      <c r="G13">
        <f t="shared" si="0"/>
        <v>65.599999999999994</v>
      </c>
      <c r="J13" t="s">
        <v>36</v>
      </c>
      <c r="K13">
        <v>58</v>
      </c>
      <c r="L13">
        <v>72</v>
      </c>
      <c r="M13">
        <v>70</v>
      </c>
      <c r="N13">
        <v>65</v>
      </c>
      <c r="O13">
        <v>63</v>
      </c>
      <c r="P13">
        <f t="shared" si="1"/>
        <v>65.599999999999994</v>
      </c>
      <c r="R13" t="s">
        <v>36</v>
      </c>
      <c r="S13">
        <v>58</v>
      </c>
      <c r="T13">
        <v>72</v>
      </c>
      <c r="U13">
        <v>70</v>
      </c>
      <c r="V13">
        <v>65</v>
      </c>
      <c r="W13">
        <v>63</v>
      </c>
      <c r="X13">
        <f t="shared" si="2"/>
        <v>65.599999999999994</v>
      </c>
    </row>
    <row r="14" spans="1:24">
      <c r="A14" t="s">
        <v>37</v>
      </c>
      <c r="B14">
        <v>91</v>
      </c>
      <c r="C14">
        <v>84</v>
      </c>
      <c r="D14">
        <v>66</v>
      </c>
      <c r="E14">
        <v>73</v>
      </c>
      <c r="F14">
        <v>77</v>
      </c>
      <c r="G14">
        <f t="shared" si="0"/>
        <v>78.2</v>
      </c>
      <c r="J14" t="s">
        <v>37</v>
      </c>
      <c r="K14">
        <v>91</v>
      </c>
      <c r="L14">
        <v>84</v>
      </c>
      <c r="M14">
        <v>66</v>
      </c>
      <c r="N14">
        <v>73</v>
      </c>
      <c r="O14">
        <v>77</v>
      </c>
      <c r="P14">
        <f t="shared" si="1"/>
        <v>78.2</v>
      </c>
      <c r="R14" t="s">
        <v>37</v>
      </c>
      <c r="S14">
        <v>91</v>
      </c>
      <c r="T14">
        <v>84</v>
      </c>
      <c r="U14">
        <v>66</v>
      </c>
      <c r="V14">
        <v>73</v>
      </c>
      <c r="W14">
        <v>77</v>
      </c>
      <c r="X14">
        <f t="shared" si="2"/>
        <v>78.2</v>
      </c>
    </row>
    <row r="15" spans="1:24">
      <c r="A15" t="s">
        <v>38</v>
      </c>
      <c r="B15">
        <v>70</v>
      </c>
      <c r="C15">
        <v>88</v>
      </c>
      <c r="D15">
        <v>80</v>
      </c>
      <c r="E15">
        <v>65</v>
      </c>
      <c r="F15">
        <v>75</v>
      </c>
      <c r="G15">
        <f t="shared" si="0"/>
        <v>75.599999999999994</v>
      </c>
      <c r="J15" t="s">
        <v>38</v>
      </c>
      <c r="K15">
        <v>70</v>
      </c>
      <c r="L15">
        <v>88</v>
      </c>
      <c r="M15">
        <v>80</v>
      </c>
      <c r="N15">
        <v>65</v>
      </c>
      <c r="O15">
        <v>75</v>
      </c>
      <c r="P15">
        <f t="shared" si="1"/>
        <v>75.599999999999994</v>
      </c>
      <c r="R15" t="s">
        <v>38</v>
      </c>
      <c r="S15">
        <v>70</v>
      </c>
      <c r="T15">
        <v>88</v>
      </c>
      <c r="U15">
        <v>80</v>
      </c>
      <c r="V15">
        <v>65</v>
      </c>
      <c r="W15">
        <v>75</v>
      </c>
      <c r="X15">
        <f t="shared" si="2"/>
        <v>75.599999999999994</v>
      </c>
    </row>
    <row r="16" spans="1:24">
      <c r="A16" t="s">
        <v>199</v>
      </c>
      <c r="B16">
        <v>62</v>
      </c>
      <c r="C16">
        <v>73</v>
      </c>
      <c r="D16">
        <v>72</v>
      </c>
      <c r="E16">
        <v>62</v>
      </c>
      <c r="F16">
        <v>68</v>
      </c>
      <c r="G16">
        <f t="shared" si="0"/>
        <v>67.400000000000006</v>
      </c>
      <c r="J16" t="s">
        <v>199</v>
      </c>
      <c r="K16">
        <v>62</v>
      </c>
      <c r="L16">
        <v>73</v>
      </c>
      <c r="M16">
        <v>72</v>
      </c>
      <c r="N16">
        <v>62</v>
      </c>
      <c r="O16">
        <v>68</v>
      </c>
      <c r="P16">
        <f t="shared" si="1"/>
        <v>67.400000000000006</v>
      </c>
      <c r="R16" t="s">
        <v>199</v>
      </c>
      <c r="S16">
        <v>62</v>
      </c>
      <c r="T16">
        <v>73</v>
      </c>
      <c r="U16">
        <v>72</v>
      </c>
      <c r="V16">
        <v>62</v>
      </c>
      <c r="W16">
        <v>68</v>
      </c>
      <c r="X16">
        <f t="shared" si="2"/>
        <v>67.400000000000006</v>
      </c>
    </row>
    <row r="17" spans="1:24">
      <c r="A17" t="s">
        <v>40</v>
      </c>
      <c r="B17">
        <v>77</v>
      </c>
      <c r="C17">
        <v>82</v>
      </c>
      <c r="D17">
        <v>66</v>
      </c>
      <c r="E17">
        <v>76</v>
      </c>
      <c r="F17">
        <v>70</v>
      </c>
      <c r="G17">
        <f t="shared" si="0"/>
        <v>74.2</v>
      </c>
      <c r="J17" t="s">
        <v>40</v>
      </c>
      <c r="K17">
        <v>77</v>
      </c>
      <c r="L17">
        <v>82</v>
      </c>
      <c r="M17">
        <v>66</v>
      </c>
      <c r="N17">
        <v>76</v>
      </c>
      <c r="O17">
        <v>70</v>
      </c>
      <c r="P17">
        <f t="shared" si="1"/>
        <v>74.2</v>
      </c>
      <c r="R17" t="s">
        <v>40</v>
      </c>
      <c r="S17">
        <v>77</v>
      </c>
      <c r="T17">
        <v>82</v>
      </c>
      <c r="U17">
        <v>66</v>
      </c>
      <c r="V17">
        <v>76</v>
      </c>
      <c r="W17">
        <v>70</v>
      </c>
      <c r="X17">
        <f t="shared" si="2"/>
        <v>74.2</v>
      </c>
    </row>
    <row r="18" spans="1:24">
      <c r="A18" t="s">
        <v>200</v>
      </c>
      <c r="B18">
        <v>55</v>
      </c>
      <c r="C18">
        <v>70</v>
      </c>
      <c r="D18">
        <v>62</v>
      </c>
      <c r="E18">
        <v>58</v>
      </c>
      <c r="F18">
        <v>68</v>
      </c>
      <c r="G18">
        <f t="shared" si="0"/>
        <v>62.6</v>
      </c>
      <c r="J18" t="s">
        <v>200</v>
      </c>
      <c r="K18">
        <v>55</v>
      </c>
      <c r="L18">
        <v>70</v>
      </c>
      <c r="M18">
        <v>62</v>
      </c>
      <c r="N18">
        <v>58</v>
      </c>
      <c r="O18">
        <v>68</v>
      </c>
      <c r="P18">
        <f t="shared" si="1"/>
        <v>62.6</v>
      </c>
      <c r="R18" t="s">
        <v>200</v>
      </c>
      <c r="S18">
        <v>55</v>
      </c>
      <c r="T18">
        <v>70</v>
      </c>
      <c r="U18">
        <v>62</v>
      </c>
      <c r="V18">
        <v>58</v>
      </c>
      <c r="W18">
        <v>68</v>
      </c>
      <c r="X18">
        <f t="shared" si="2"/>
        <v>62.6</v>
      </c>
    </row>
  </sheetData>
  <mergeCells count="3">
    <mergeCell ref="B4:E4"/>
    <mergeCell ref="K4:N4"/>
    <mergeCell ref="S4:V4"/>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selection activeCell="B3" sqref="B3"/>
    </sheetView>
  </sheetViews>
  <sheetFormatPr defaultRowHeight="16.5"/>
  <cols>
    <col min="1" max="1" width="10.375" customWidth="1"/>
    <col min="2" max="2" width="9" customWidth="1"/>
    <col min="3" max="13" width="7.875" customWidth="1"/>
    <col min="14" max="14" width="10.5" customWidth="1"/>
  </cols>
  <sheetData>
    <row r="1" spans="1:30">
      <c r="A1" s="31"/>
    </row>
    <row r="3" spans="1:30" ht="26.25" customHeight="1" thickBot="1">
      <c r="A3" s="36" t="s">
        <v>213</v>
      </c>
      <c r="B3" s="72" t="s">
        <v>201</v>
      </c>
      <c r="R3" s="63" t="s">
        <v>181</v>
      </c>
    </row>
    <row r="4" spans="1:30" ht="17.25" thickTop="1"/>
    <row r="6" spans="1:30">
      <c r="A6" t="s">
        <v>188</v>
      </c>
      <c r="B6" t="s">
        <v>201</v>
      </c>
      <c r="C6" t="s">
        <v>202</v>
      </c>
      <c r="D6" t="s">
        <v>203</v>
      </c>
      <c r="E6" t="s">
        <v>204</v>
      </c>
      <c r="F6" t="s">
        <v>205</v>
      </c>
      <c r="G6" t="s">
        <v>206</v>
      </c>
      <c r="H6" t="s">
        <v>207</v>
      </c>
      <c r="I6" t="s">
        <v>208</v>
      </c>
      <c r="J6" t="s">
        <v>209</v>
      </c>
      <c r="K6" t="s">
        <v>210</v>
      </c>
      <c r="L6" t="s">
        <v>211</v>
      </c>
      <c r="M6" t="s">
        <v>212</v>
      </c>
      <c r="N6" t="s">
        <v>194</v>
      </c>
      <c r="Q6" t="s">
        <v>188</v>
      </c>
      <c r="R6" t="s">
        <v>201</v>
      </c>
      <c r="S6" t="s">
        <v>202</v>
      </c>
      <c r="T6" t="s">
        <v>203</v>
      </c>
      <c r="U6" t="s">
        <v>204</v>
      </c>
      <c r="V6" t="s">
        <v>205</v>
      </c>
      <c r="W6" t="s">
        <v>206</v>
      </c>
      <c r="X6" t="s">
        <v>207</v>
      </c>
      <c r="Y6" t="s">
        <v>208</v>
      </c>
      <c r="Z6" t="s">
        <v>209</v>
      </c>
      <c r="AA6" t="s">
        <v>210</v>
      </c>
      <c r="AB6" t="s">
        <v>211</v>
      </c>
      <c r="AC6" t="s">
        <v>212</v>
      </c>
      <c r="AD6" t="s">
        <v>194</v>
      </c>
    </row>
    <row r="7" spans="1:30">
      <c r="A7" t="s">
        <v>195</v>
      </c>
      <c r="B7">
        <v>85</v>
      </c>
      <c r="C7">
        <v>75</v>
      </c>
      <c r="D7">
        <v>58</v>
      </c>
      <c r="E7">
        <v>69</v>
      </c>
      <c r="F7">
        <v>66</v>
      </c>
      <c r="G7">
        <v>65</v>
      </c>
      <c r="H7">
        <v>45</v>
      </c>
      <c r="I7">
        <v>66</v>
      </c>
      <c r="J7">
        <v>87</v>
      </c>
      <c r="K7">
        <v>99</v>
      </c>
      <c r="L7">
        <v>88</v>
      </c>
      <c r="M7">
        <v>77</v>
      </c>
      <c r="N7">
        <f>AVERAGE(B7:M7)</f>
        <v>73.333333333333329</v>
      </c>
      <c r="Q7" t="s">
        <v>195</v>
      </c>
      <c r="R7">
        <v>85</v>
      </c>
      <c r="S7">
        <v>75</v>
      </c>
      <c r="T7">
        <v>58</v>
      </c>
      <c r="U7">
        <v>69</v>
      </c>
      <c r="V7">
        <v>66</v>
      </c>
      <c r="W7">
        <v>65</v>
      </c>
      <c r="X7">
        <v>45</v>
      </c>
      <c r="Y7">
        <v>66</v>
      </c>
      <c r="Z7">
        <v>87</v>
      </c>
      <c r="AA7">
        <v>99</v>
      </c>
      <c r="AB7">
        <v>88</v>
      </c>
      <c r="AC7">
        <v>77</v>
      </c>
      <c r="AD7">
        <f>AVERAGE(R7:AC7)</f>
        <v>73.333333333333329</v>
      </c>
    </row>
    <row r="8" spans="1:30">
      <c r="A8" t="s">
        <v>196</v>
      </c>
      <c r="B8">
        <v>87</v>
      </c>
      <c r="C8">
        <v>95</v>
      </c>
      <c r="D8">
        <v>70</v>
      </c>
      <c r="E8">
        <v>62</v>
      </c>
      <c r="F8">
        <v>74</v>
      </c>
      <c r="G8">
        <v>70</v>
      </c>
      <c r="H8">
        <v>55</v>
      </c>
      <c r="I8">
        <v>52</v>
      </c>
      <c r="J8">
        <v>64</v>
      </c>
      <c r="K8">
        <v>70</v>
      </c>
      <c r="L8">
        <v>90</v>
      </c>
      <c r="M8">
        <v>55</v>
      </c>
      <c r="N8">
        <f t="shared" ref="N8:N19" si="0">AVERAGE(B8:M8)</f>
        <v>70.333333333333329</v>
      </c>
      <c r="Q8" t="s">
        <v>196</v>
      </c>
      <c r="R8">
        <v>87</v>
      </c>
      <c r="S8">
        <v>95</v>
      </c>
      <c r="T8">
        <v>70</v>
      </c>
      <c r="U8">
        <v>62</v>
      </c>
      <c r="V8">
        <v>74</v>
      </c>
      <c r="W8">
        <v>70</v>
      </c>
      <c r="X8">
        <v>55</v>
      </c>
      <c r="Y8">
        <v>52</v>
      </c>
      <c r="Z8">
        <v>64</v>
      </c>
      <c r="AA8">
        <v>70</v>
      </c>
      <c r="AB8">
        <v>90</v>
      </c>
      <c r="AC8">
        <v>55</v>
      </c>
      <c r="AD8">
        <f t="shared" ref="AD8:AD11" si="1">AVERAGE(R8:AC8)</f>
        <v>70.333333333333329</v>
      </c>
    </row>
    <row r="9" spans="1:30">
      <c r="A9" t="s">
        <v>197</v>
      </c>
      <c r="B9">
        <v>62</v>
      </c>
      <c r="C9">
        <v>86</v>
      </c>
      <c r="D9">
        <v>62</v>
      </c>
      <c r="E9">
        <v>67</v>
      </c>
      <c r="F9">
        <v>81</v>
      </c>
      <c r="G9">
        <v>75</v>
      </c>
      <c r="H9">
        <v>88</v>
      </c>
      <c r="I9">
        <v>80</v>
      </c>
      <c r="J9">
        <v>65</v>
      </c>
      <c r="K9">
        <v>66</v>
      </c>
      <c r="L9">
        <v>73</v>
      </c>
      <c r="M9">
        <v>77</v>
      </c>
      <c r="N9">
        <f t="shared" si="0"/>
        <v>73.5</v>
      </c>
      <c r="Q9" t="s">
        <v>197</v>
      </c>
      <c r="R9">
        <v>62</v>
      </c>
      <c r="S9">
        <v>86</v>
      </c>
      <c r="T9">
        <v>62</v>
      </c>
      <c r="U9">
        <v>67</v>
      </c>
      <c r="V9">
        <v>81</v>
      </c>
      <c r="W9">
        <v>75</v>
      </c>
      <c r="X9">
        <v>88</v>
      </c>
      <c r="Y9">
        <v>80</v>
      </c>
      <c r="Z9">
        <v>65</v>
      </c>
      <c r="AA9">
        <v>66</v>
      </c>
      <c r="AB9">
        <v>73</v>
      </c>
      <c r="AC9">
        <v>77</v>
      </c>
      <c r="AD9">
        <f t="shared" si="1"/>
        <v>73.5</v>
      </c>
    </row>
    <row r="10" spans="1:30">
      <c r="A10" t="s">
        <v>198</v>
      </c>
      <c r="B10">
        <v>88</v>
      </c>
      <c r="C10">
        <v>93</v>
      </c>
      <c r="D10">
        <v>66</v>
      </c>
      <c r="E10">
        <v>75</v>
      </c>
      <c r="F10">
        <v>84</v>
      </c>
      <c r="G10">
        <v>80</v>
      </c>
      <c r="H10">
        <v>73</v>
      </c>
      <c r="I10">
        <v>72</v>
      </c>
      <c r="J10">
        <v>62</v>
      </c>
      <c r="K10">
        <v>80</v>
      </c>
      <c r="L10">
        <v>65</v>
      </c>
      <c r="M10">
        <v>75</v>
      </c>
      <c r="N10">
        <f t="shared" si="0"/>
        <v>76.083333333333329</v>
      </c>
      <c r="Q10" t="s">
        <v>198</v>
      </c>
      <c r="R10">
        <v>88</v>
      </c>
      <c r="S10">
        <v>93</v>
      </c>
      <c r="T10">
        <v>66</v>
      </c>
      <c r="U10">
        <v>75</v>
      </c>
      <c r="V10">
        <v>84</v>
      </c>
      <c r="W10">
        <v>80</v>
      </c>
      <c r="X10">
        <v>73</v>
      </c>
      <c r="Y10">
        <v>72</v>
      </c>
      <c r="Z10">
        <v>62</v>
      </c>
      <c r="AA10">
        <v>80</v>
      </c>
      <c r="AB10">
        <v>65</v>
      </c>
      <c r="AC10">
        <v>75</v>
      </c>
      <c r="AD10">
        <f t="shared" si="1"/>
        <v>76.083333333333329</v>
      </c>
    </row>
    <row r="11" spans="1:30">
      <c r="A11" t="s">
        <v>33</v>
      </c>
      <c r="B11">
        <v>65</v>
      </c>
      <c r="C11">
        <v>92</v>
      </c>
      <c r="D11">
        <v>64</v>
      </c>
      <c r="E11">
        <v>88</v>
      </c>
      <c r="F11">
        <v>61</v>
      </c>
      <c r="G11">
        <v>85</v>
      </c>
      <c r="H11">
        <v>63</v>
      </c>
      <c r="I11">
        <v>70</v>
      </c>
      <c r="J11">
        <v>62</v>
      </c>
      <c r="K11">
        <v>74</v>
      </c>
      <c r="L11">
        <v>88</v>
      </c>
      <c r="M11">
        <v>66</v>
      </c>
      <c r="N11">
        <f t="shared" si="0"/>
        <v>73.166666666666671</v>
      </c>
      <c r="Q11" t="s">
        <v>33</v>
      </c>
      <c r="R11">
        <v>65</v>
      </c>
      <c r="S11">
        <v>92</v>
      </c>
      <c r="T11">
        <v>64</v>
      </c>
      <c r="U11">
        <v>88</v>
      </c>
      <c r="V11">
        <v>61</v>
      </c>
      <c r="W11">
        <v>85</v>
      </c>
      <c r="X11">
        <v>63</v>
      </c>
      <c r="Y11">
        <v>70</v>
      </c>
      <c r="Z11">
        <v>62</v>
      </c>
      <c r="AA11">
        <v>74</v>
      </c>
      <c r="AB11">
        <v>88</v>
      </c>
      <c r="AC11">
        <v>66</v>
      </c>
      <c r="AD11">
        <f t="shared" si="1"/>
        <v>73.166666666666671</v>
      </c>
    </row>
    <row r="12" spans="1:30">
      <c r="A12" t="s">
        <v>34</v>
      </c>
      <c r="B12">
        <v>58</v>
      </c>
      <c r="C12">
        <v>55</v>
      </c>
      <c r="D12">
        <v>52</v>
      </c>
      <c r="E12">
        <v>64</v>
      </c>
      <c r="F12">
        <v>70</v>
      </c>
      <c r="G12">
        <v>90</v>
      </c>
      <c r="H12">
        <v>77</v>
      </c>
      <c r="I12">
        <v>62</v>
      </c>
      <c r="J12">
        <v>67</v>
      </c>
      <c r="K12">
        <v>81</v>
      </c>
      <c r="L12">
        <v>67</v>
      </c>
      <c r="M12">
        <v>81</v>
      </c>
      <c r="N12">
        <v>75</v>
      </c>
      <c r="Q12" t="s">
        <v>34</v>
      </c>
      <c r="R12">
        <v>58</v>
      </c>
      <c r="S12">
        <v>55</v>
      </c>
      <c r="T12">
        <v>52</v>
      </c>
      <c r="U12">
        <v>64</v>
      </c>
      <c r="V12">
        <v>70</v>
      </c>
      <c r="W12">
        <v>90</v>
      </c>
      <c r="X12">
        <v>77</v>
      </c>
      <c r="Y12">
        <v>62</v>
      </c>
      <c r="Z12">
        <v>67</v>
      </c>
      <c r="AA12">
        <v>81</v>
      </c>
      <c r="AB12">
        <v>67</v>
      </c>
      <c r="AC12">
        <v>81</v>
      </c>
      <c r="AD12">
        <v>75</v>
      </c>
    </row>
    <row r="13" spans="1:30">
      <c r="A13" t="s">
        <v>35</v>
      </c>
      <c r="B13">
        <v>53</v>
      </c>
      <c r="C13">
        <v>62</v>
      </c>
      <c r="D13">
        <v>58</v>
      </c>
      <c r="E13">
        <v>95</v>
      </c>
      <c r="F13">
        <v>76</v>
      </c>
      <c r="G13">
        <v>95</v>
      </c>
      <c r="H13">
        <v>75</v>
      </c>
      <c r="I13">
        <v>66</v>
      </c>
      <c r="J13">
        <v>75</v>
      </c>
      <c r="K13">
        <v>84</v>
      </c>
      <c r="L13">
        <v>75</v>
      </c>
      <c r="M13">
        <v>84</v>
      </c>
      <c r="N13">
        <v>80</v>
      </c>
      <c r="Q13" t="s">
        <v>35</v>
      </c>
      <c r="R13">
        <v>53</v>
      </c>
      <c r="S13">
        <v>62</v>
      </c>
      <c r="T13">
        <v>58</v>
      </c>
      <c r="U13">
        <v>95</v>
      </c>
      <c r="V13">
        <v>76</v>
      </c>
      <c r="W13">
        <v>95</v>
      </c>
      <c r="X13">
        <v>75</v>
      </c>
      <c r="Y13">
        <v>66</v>
      </c>
      <c r="Z13">
        <v>75</v>
      </c>
      <c r="AA13">
        <v>84</v>
      </c>
      <c r="AB13">
        <v>75</v>
      </c>
      <c r="AC13">
        <v>84</v>
      </c>
      <c r="AD13">
        <v>80</v>
      </c>
    </row>
    <row r="14" spans="1:30">
      <c r="A14" t="s">
        <v>36</v>
      </c>
      <c r="B14">
        <v>58</v>
      </c>
      <c r="C14">
        <v>72</v>
      </c>
      <c r="D14">
        <v>70</v>
      </c>
      <c r="E14">
        <v>65</v>
      </c>
      <c r="F14">
        <v>63</v>
      </c>
      <c r="G14">
        <v>100</v>
      </c>
      <c r="H14">
        <v>88</v>
      </c>
      <c r="I14">
        <v>64</v>
      </c>
      <c r="J14">
        <v>88</v>
      </c>
      <c r="K14">
        <v>61</v>
      </c>
      <c r="L14">
        <v>88</v>
      </c>
      <c r="M14">
        <v>61</v>
      </c>
      <c r="N14">
        <v>85</v>
      </c>
      <c r="Q14" t="s">
        <v>36</v>
      </c>
      <c r="R14">
        <v>58</v>
      </c>
      <c r="S14">
        <v>72</v>
      </c>
      <c r="T14">
        <v>70</v>
      </c>
      <c r="U14">
        <v>65</v>
      </c>
      <c r="V14">
        <v>63</v>
      </c>
      <c r="W14">
        <v>100</v>
      </c>
      <c r="X14">
        <v>88</v>
      </c>
      <c r="Y14">
        <v>64</v>
      </c>
      <c r="Z14">
        <v>88</v>
      </c>
      <c r="AA14">
        <v>61</v>
      </c>
      <c r="AB14">
        <v>88</v>
      </c>
      <c r="AC14">
        <v>61</v>
      </c>
      <c r="AD14">
        <v>85</v>
      </c>
    </row>
    <row r="15" spans="1:30">
      <c r="A15" t="s">
        <v>37</v>
      </c>
      <c r="B15">
        <v>91</v>
      </c>
      <c r="C15">
        <v>84</v>
      </c>
      <c r="D15">
        <v>66</v>
      </c>
      <c r="E15">
        <v>73</v>
      </c>
      <c r="F15">
        <v>77</v>
      </c>
      <c r="G15">
        <v>55</v>
      </c>
      <c r="H15">
        <v>62</v>
      </c>
      <c r="I15">
        <v>52</v>
      </c>
      <c r="J15">
        <v>64</v>
      </c>
      <c r="K15">
        <v>70</v>
      </c>
      <c r="L15">
        <v>64</v>
      </c>
      <c r="M15">
        <v>70</v>
      </c>
      <c r="N15">
        <v>90</v>
      </c>
      <c r="Q15" t="s">
        <v>37</v>
      </c>
      <c r="R15">
        <v>91</v>
      </c>
      <c r="S15">
        <v>84</v>
      </c>
      <c r="T15">
        <v>66</v>
      </c>
      <c r="U15">
        <v>73</v>
      </c>
      <c r="V15">
        <v>77</v>
      </c>
      <c r="W15">
        <v>55</v>
      </c>
      <c r="X15">
        <v>62</v>
      </c>
      <c r="Y15">
        <v>52</v>
      </c>
      <c r="Z15">
        <v>64</v>
      </c>
      <c r="AA15">
        <v>70</v>
      </c>
      <c r="AB15">
        <v>64</v>
      </c>
      <c r="AC15">
        <v>70</v>
      </c>
      <c r="AD15">
        <v>90</v>
      </c>
    </row>
    <row r="16" spans="1:30">
      <c r="A16" t="s">
        <v>38</v>
      </c>
      <c r="B16">
        <v>70</v>
      </c>
      <c r="C16">
        <v>88</v>
      </c>
      <c r="D16">
        <v>80</v>
      </c>
      <c r="E16">
        <v>65</v>
      </c>
      <c r="F16">
        <v>75</v>
      </c>
      <c r="G16">
        <v>77</v>
      </c>
      <c r="H16">
        <v>88</v>
      </c>
      <c r="I16">
        <v>58</v>
      </c>
      <c r="J16">
        <v>95</v>
      </c>
      <c r="K16">
        <v>65</v>
      </c>
      <c r="L16">
        <v>75</v>
      </c>
      <c r="M16">
        <v>77</v>
      </c>
      <c r="N16">
        <v>95</v>
      </c>
      <c r="Q16" t="s">
        <v>38</v>
      </c>
      <c r="R16">
        <v>70</v>
      </c>
      <c r="S16">
        <v>88</v>
      </c>
      <c r="T16">
        <v>80</v>
      </c>
      <c r="U16">
        <v>65</v>
      </c>
      <c r="V16">
        <v>75</v>
      </c>
      <c r="W16">
        <v>77</v>
      </c>
      <c r="X16">
        <v>88</v>
      </c>
      <c r="Y16">
        <v>58</v>
      </c>
      <c r="Z16">
        <v>95</v>
      </c>
      <c r="AA16">
        <v>65</v>
      </c>
      <c r="AB16">
        <v>75</v>
      </c>
      <c r="AC16">
        <v>77</v>
      </c>
      <c r="AD16">
        <v>95</v>
      </c>
    </row>
    <row r="17" spans="1:30">
      <c r="A17" t="s">
        <v>199</v>
      </c>
      <c r="B17">
        <v>62</v>
      </c>
      <c r="C17">
        <v>73</v>
      </c>
      <c r="D17">
        <v>72</v>
      </c>
      <c r="E17">
        <v>62</v>
      </c>
      <c r="F17">
        <v>68</v>
      </c>
      <c r="G17">
        <v>88</v>
      </c>
      <c r="H17">
        <v>88</v>
      </c>
      <c r="I17">
        <v>70</v>
      </c>
      <c r="J17">
        <v>65</v>
      </c>
      <c r="K17">
        <v>62</v>
      </c>
      <c r="L17">
        <v>68</v>
      </c>
      <c r="M17">
        <v>88</v>
      </c>
      <c r="N17">
        <f t="shared" si="0"/>
        <v>72.166666666666671</v>
      </c>
      <c r="Q17" t="s">
        <v>199</v>
      </c>
      <c r="R17">
        <v>62</v>
      </c>
      <c r="S17">
        <v>73</v>
      </c>
      <c r="T17">
        <v>72</v>
      </c>
      <c r="U17">
        <v>62</v>
      </c>
      <c r="V17">
        <v>68</v>
      </c>
      <c r="W17">
        <v>88</v>
      </c>
      <c r="X17">
        <v>88</v>
      </c>
      <c r="Y17">
        <v>70</v>
      </c>
      <c r="Z17">
        <v>65</v>
      </c>
      <c r="AA17">
        <v>62</v>
      </c>
      <c r="AB17">
        <v>68</v>
      </c>
      <c r="AC17">
        <v>88</v>
      </c>
      <c r="AD17">
        <f t="shared" ref="AD17:AD19" si="2">AVERAGE(R17:AC17)</f>
        <v>72.166666666666671</v>
      </c>
    </row>
    <row r="18" spans="1:30">
      <c r="A18" t="s">
        <v>40</v>
      </c>
      <c r="B18">
        <v>77</v>
      </c>
      <c r="C18">
        <v>82</v>
      </c>
      <c r="D18">
        <v>66</v>
      </c>
      <c r="E18">
        <v>76</v>
      </c>
      <c r="F18">
        <v>70</v>
      </c>
      <c r="G18">
        <v>99</v>
      </c>
      <c r="H18">
        <v>73</v>
      </c>
      <c r="I18">
        <v>72</v>
      </c>
      <c r="J18">
        <v>62</v>
      </c>
      <c r="K18">
        <v>44</v>
      </c>
      <c r="L18">
        <v>33</v>
      </c>
      <c r="M18">
        <v>22</v>
      </c>
      <c r="N18">
        <f t="shared" si="0"/>
        <v>64.666666666666671</v>
      </c>
      <c r="Q18" t="s">
        <v>40</v>
      </c>
      <c r="R18">
        <v>77</v>
      </c>
      <c r="S18">
        <v>82</v>
      </c>
      <c r="T18">
        <v>66</v>
      </c>
      <c r="U18">
        <v>76</v>
      </c>
      <c r="V18">
        <v>70</v>
      </c>
      <c r="W18">
        <v>99</v>
      </c>
      <c r="X18">
        <v>73</v>
      </c>
      <c r="Y18">
        <v>72</v>
      </c>
      <c r="Z18">
        <v>62</v>
      </c>
      <c r="AA18">
        <v>44</v>
      </c>
      <c r="AB18">
        <v>33</v>
      </c>
      <c r="AC18">
        <v>22</v>
      </c>
      <c r="AD18">
        <f t="shared" si="2"/>
        <v>64.666666666666671</v>
      </c>
    </row>
    <row r="19" spans="1:30">
      <c r="A19" t="s">
        <v>200</v>
      </c>
      <c r="B19">
        <v>55</v>
      </c>
      <c r="C19">
        <v>70</v>
      </c>
      <c r="D19">
        <v>62</v>
      </c>
      <c r="E19">
        <v>58</v>
      </c>
      <c r="F19">
        <v>68</v>
      </c>
      <c r="G19">
        <v>50</v>
      </c>
      <c r="H19">
        <v>45</v>
      </c>
      <c r="I19">
        <v>88</v>
      </c>
      <c r="J19">
        <v>77</v>
      </c>
      <c r="K19">
        <v>66</v>
      </c>
      <c r="L19">
        <v>99</v>
      </c>
      <c r="M19">
        <v>22</v>
      </c>
      <c r="N19">
        <f t="shared" si="0"/>
        <v>63.333333333333336</v>
      </c>
      <c r="Q19" t="s">
        <v>200</v>
      </c>
      <c r="R19">
        <v>55</v>
      </c>
      <c r="S19">
        <v>70</v>
      </c>
      <c r="T19">
        <v>62</v>
      </c>
      <c r="U19">
        <v>58</v>
      </c>
      <c r="V19">
        <v>68</v>
      </c>
      <c r="W19">
        <v>50</v>
      </c>
      <c r="X19">
        <v>45</v>
      </c>
      <c r="Y19">
        <v>88</v>
      </c>
      <c r="Z19">
        <v>77</v>
      </c>
      <c r="AA19">
        <v>66</v>
      </c>
      <c r="AB19">
        <v>99</v>
      </c>
      <c r="AC19">
        <v>22</v>
      </c>
      <c r="AD19">
        <f t="shared" si="2"/>
        <v>63.333333333333336</v>
      </c>
    </row>
    <row r="26" spans="1:30">
      <c r="A26" s="32" t="s">
        <v>214</v>
      </c>
      <c r="B26" s="32" t="s">
        <v>216</v>
      </c>
    </row>
    <row r="27" spans="1:30">
      <c r="A27" s="32" t="s">
        <v>215</v>
      </c>
      <c r="B27" s="32" t="s">
        <v>246</v>
      </c>
    </row>
  </sheetData>
  <phoneticPr fontId="2" type="noConversion"/>
  <dataValidations count="1">
    <dataValidation type="list" allowBlank="1" showInputMessage="1" showErrorMessage="1" sqref="B3">
      <formula1>$B$6:$M$6</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1"/>
  <sheetViews>
    <sheetView workbookViewId="0">
      <selection activeCell="D24" sqref="D24"/>
    </sheetView>
  </sheetViews>
  <sheetFormatPr defaultRowHeight="16.5"/>
  <cols>
    <col min="1" max="1" width="15" customWidth="1"/>
    <col min="2" max="2" width="15.125" customWidth="1"/>
    <col min="3" max="3" width="14.875" customWidth="1"/>
    <col min="4" max="4" width="12" customWidth="1"/>
    <col min="5" max="8" width="7.875" customWidth="1"/>
    <col min="9" max="9" width="11.375" bestFit="1" customWidth="1"/>
    <col min="10" max="12" width="13.375" customWidth="1"/>
    <col min="13" max="13" width="10.375" customWidth="1"/>
    <col min="14" max="14" width="10.5" customWidth="1"/>
  </cols>
  <sheetData>
    <row r="1" spans="1:13">
      <c r="A1" t="s">
        <v>222</v>
      </c>
      <c r="B1" t="s">
        <v>218</v>
      </c>
      <c r="C1" t="s">
        <v>219</v>
      </c>
      <c r="D1" t="s">
        <v>220</v>
      </c>
      <c r="E1" t="s">
        <v>221</v>
      </c>
      <c r="I1" t="s">
        <v>222</v>
      </c>
      <c r="J1" t="s">
        <v>218</v>
      </c>
      <c r="K1" t="s">
        <v>219</v>
      </c>
      <c r="L1" t="s">
        <v>220</v>
      </c>
      <c r="M1" t="s">
        <v>221</v>
      </c>
    </row>
    <row r="2" spans="1:13">
      <c r="A2" s="34">
        <f ca="1">TODAY()</f>
        <v>41590</v>
      </c>
      <c r="B2" t="s">
        <v>223</v>
      </c>
      <c r="C2" t="s">
        <v>227</v>
      </c>
      <c r="D2" t="s">
        <v>241</v>
      </c>
      <c r="I2" s="34">
        <f ca="1">TODAY()</f>
        <v>41590</v>
      </c>
      <c r="J2" t="s">
        <v>223</v>
      </c>
      <c r="K2" t="s">
        <v>227</v>
      </c>
      <c r="L2" t="s">
        <v>241</v>
      </c>
      <c r="M2" t="b">
        <f ca="1">IF(I2&gt;TODAY(),"未完成","已完成")=L2</f>
        <v>1</v>
      </c>
    </row>
    <row r="3" spans="1:13">
      <c r="A3" s="34">
        <v>41276</v>
      </c>
      <c r="B3" t="s">
        <v>224</v>
      </c>
      <c r="C3" t="s">
        <v>228</v>
      </c>
      <c r="D3" t="s">
        <v>242</v>
      </c>
      <c r="I3" s="34">
        <v>41276</v>
      </c>
      <c r="J3" t="s">
        <v>224</v>
      </c>
      <c r="K3" t="s">
        <v>228</v>
      </c>
      <c r="L3" t="s">
        <v>242</v>
      </c>
      <c r="M3" t="b">
        <f t="shared" ref="M3:M31" ca="1" si="0">IF(I3&gt;TODAY(),"未完成","已完成")=L3</f>
        <v>0</v>
      </c>
    </row>
    <row r="4" spans="1:13">
      <c r="A4" s="34">
        <v>41277</v>
      </c>
      <c r="B4" t="s">
        <v>225</v>
      </c>
      <c r="C4" t="s">
        <v>229</v>
      </c>
      <c r="D4" t="s">
        <v>243</v>
      </c>
      <c r="I4" s="34">
        <v>41277</v>
      </c>
      <c r="J4" t="s">
        <v>225</v>
      </c>
      <c r="K4" t="s">
        <v>229</v>
      </c>
      <c r="L4" t="s">
        <v>243</v>
      </c>
      <c r="M4" t="b">
        <f t="shared" ca="1" si="0"/>
        <v>0</v>
      </c>
    </row>
    <row r="5" spans="1:13">
      <c r="A5" s="34">
        <v>41278</v>
      </c>
      <c r="B5" t="s">
        <v>226</v>
      </c>
      <c r="C5" t="s">
        <v>230</v>
      </c>
      <c r="D5" t="s">
        <v>244</v>
      </c>
      <c r="I5" s="34">
        <v>41278</v>
      </c>
      <c r="J5" t="s">
        <v>226</v>
      </c>
      <c r="K5" t="s">
        <v>230</v>
      </c>
      <c r="L5" t="s">
        <v>244</v>
      </c>
      <c r="M5" t="b">
        <f t="shared" ca="1" si="0"/>
        <v>0</v>
      </c>
    </row>
    <row r="6" spans="1:13">
      <c r="A6" s="34">
        <v>41279</v>
      </c>
      <c r="B6" t="s">
        <v>223</v>
      </c>
      <c r="C6" t="s">
        <v>227</v>
      </c>
      <c r="D6" t="s">
        <v>241</v>
      </c>
      <c r="I6" s="34">
        <f ca="1">TODAY()+2</f>
        <v>41592</v>
      </c>
      <c r="J6" t="s">
        <v>223</v>
      </c>
      <c r="K6" t="s">
        <v>227</v>
      </c>
      <c r="L6" t="s">
        <v>241</v>
      </c>
      <c r="M6" t="b">
        <f t="shared" ca="1" si="0"/>
        <v>0</v>
      </c>
    </row>
    <row r="7" spans="1:13">
      <c r="A7" s="34">
        <v>41280</v>
      </c>
      <c r="B7" t="s">
        <v>224</v>
      </c>
      <c r="C7" t="s">
        <v>228</v>
      </c>
      <c r="D7" t="s">
        <v>242</v>
      </c>
      <c r="I7" s="34">
        <v>41280</v>
      </c>
      <c r="J7" t="s">
        <v>224</v>
      </c>
      <c r="K7" t="s">
        <v>228</v>
      </c>
      <c r="L7" t="s">
        <v>242</v>
      </c>
      <c r="M7" t="b">
        <f t="shared" ca="1" si="0"/>
        <v>0</v>
      </c>
    </row>
    <row r="8" spans="1:13">
      <c r="A8" s="34">
        <v>41281</v>
      </c>
      <c r="B8" t="s">
        <v>225</v>
      </c>
      <c r="C8" t="s">
        <v>231</v>
      </c>
      <c r="D8" t="s">
        <v>243</v>
      </c>
      <c r="I8" s="34">
        <v>41281</v>
      </c>
      <c r="J8" t="s">
        <v>225</v>
      </c>
      <c r="K8" t="s">
        <v>231</v>
      </c>
      <c r="L8" t="s">
        <v>243</v>
      </c>
      <c r="M8" t="b">
        <f t="shared" ca="1" si="0"/>
        <v>0</v>
      </c>
    </row>
    <row r="9" spans="1:13">
      <c r="A9" s="34">
        <v>41282</v>
      </c>
      <c r="B9" t="s">
        <v>226</v>
      </c>
      <c r="C9" t="s">
        <v>232</v>
      </c>
      <c r="D9" t="s">
        <v>244</v>
      </c>
      <c r="I9" s="34">
        <v>41282</v>
      </c>
      <c r="J9" t="s">
        <v>226</v>
      </c>
      <c r="K9" t="s">
        <v>232</v>
      </c>
      <c r="L9" t="s">
        <v>244</v>
      </c>
      <c r="M9" t="b">
        <f t="shared" ca="1" si="0"/>
        <v>0</v>
      </c>
    </row>
    <row r="10" spans="1:13">
      <c r="A10" s="34">
        <v>41283</v>
      </c>
      <c r="B10" t="s">
        <v>223</v>
      </c>
      <c r="C10" t="s">
        <v>227</v>
      </c>
      <c r="D10" t="s">
        <v>241</v>
      </c>
      <c r="I10" s="34">
        <v>41283</v>
      </c>
      <c r="J10" t="s">
        <v>223</v>
      </c>
      <c r="K10" t="s">
        <v>227</v>
      </c>
      <c r="L10" t="s">
        <v>241</v>
      </c>
      <c r="M10" t="b">
        <f t="shared" ca="1" si="0"/>
        <v>1</v>
      </c>
    </row>
    <row r="11" spans="1:13">
      <c r="A11" s="34">
        <v>41284</v>
      </c>
      <c r="B11" t="s">
        <v>224</v>
      </c>
      <c r="C11" t="s">
        <v>228</v>
      </c>
      <c r="D11" t="s">
        <v>242</v>
      </c>
      <c r="I11" s="34">
        <v>41284</v>
      </c>
      <c r="J11" t="s">
        <v>224</v>
      </c>
      <c r="K11" t="s">
        <v>228</v>
      </c>
      <c r="L11" t="s">
        <v>242</v>
      </c>
      <c r="M11" t="b">
        <f t="shared" ca="1" si="0"/>
        <v>0</v>
      </c>
    </row>
    <row r="12" spans="1:13">
      <c r="A12" s="34">
        <v>41285</v>
      </c>
      <c r="B12" t="s">
        <v>225</v>
      </c>
      <c r="C12" t="s">
        <v>233</v>
      </c>
      <c r="D12" t="s">
        <v>243</v>
      </c>
      <c r="I12" s="34">
        <v>41285</v>
      </c>
      <c r="J12" t="s">
        <v>225</v>
      </c>
      <c r="K12" t="s">
        <v>233</v>
      </c>
      <c r="L12" t="s">
        <v>243</v>
      </c>
      <c r="M12" t="b">
        <f t="shared" ca="1" si="0"/>
        <v>0</v>
      </c>
    </row>
    <row r="13" spans="1:13">
      <c r="A13" s="34">
        <v>41286</v>
      </c>
      <c r="B13" t="s">
        <v>226</v>
      </c>
      <c r="C13" t="s">
        <v>234</v>
      </c>
      <c r="D13" t="s">
        <v>244</v>
      </c>
      <c r="I13" s="34">
        <v>41286</v>
      </c>
      <c r="J13" t="s">
        <v>226</v>
      </c>
      <c r="K13" t="s">
        <v>234</v>
      </c>
      <c r="L13" t="s">
        <v>244</v>
      </c>
      <c r="M13" t="b">
        <f t="shared" ca="1" si="0"/>
        <v>0</v>
      </c>
    </row>
    <row r="14" spans="1:13">
      <c r="A14" s="34">
        <v>41287</v>
      </c>
      <c r="B14" t="s">
        <v>223</v>
      </c>
      <c r="C14" t="s">
        <v>227</v>
      </c>
      <c r="D14" t="s">
        <v>241</v>
      </c>
      <c r="I14" s="34">
        <v>41287</v>
      </c>
      <c r="J14" t="s">
        <v>223</v>
      </c>
      <c r="K14" t="s">
        <v>227</v>
      </c>
      <c r="L14" t="s">
        <v>241</v>
      </c>
      <c r="M14" t="b">
        <f t="shared" ca="1" si="0"/>
        <v>1</v>
      </c>
    </row>
    <row r="15" spans="1:13">
      <c r="A15" s="34">
        <v>41288</v>
      </c>
      <c r="B15" t="s">
        <v>224</v>
      </c>
      <c r="C15" t="s">
        <v>228</v>
      </c>
      <c r="D15" t="s">
        <v>242</v>
      </c>
      <c r="I15" s="34">
        <v>41288</v>
      </c>
      <c r="J15" t="s">
        <v>224</v>
      </c>
      <c r="K15" t="s">
        <v>228</v>
      </c>
      <c r="L15" t="s">
        <v>242</v>
      </c>
      <c r="M15" t="b">
        <f t="shared" ca="1" si="0"/>
        <v>0</v>
      </c>
    </row>
    <row r="16" spans="1:13">
      <c r="A16" s="34">
        <v>41289</v>
      </c>
      <c r="B16" t="s">
        <v>225</v>
      </c>
      <c r="C16" t="s">
        <v>235</v>
      </c>
      <c r="D16" t="s">
        <v>243</v>
      </c>
      <c r="I16" s="34">
        <v>41289</v>
      </c>
      <c r="J16" t="s">
        <v>225</v>
      </c>
      <c r="K16" t="s">
        <v>235</v>
      </c>
      <c r="L16" t="s">
        <v>243</v>
      </c>
      <c r="M16" t="b">
        <f t="shared" ca="1" si="0"/>
        <v>0</v>
      </c>
    </row>
    <row r="17" spans="1:13">
      <c r="A17" s="34">
        <v>41290</v>
      </c>
      <c r="B17" t="s">
        <v>226</v>
      </c>
      <c r="C17" t="s">
        <v>236</v>
      </c>
      <c r="D17" t="s">
        <v>244</v>
      </c>
      <c r="I17" s="34">
        <v>41290</v>
      </c>
      <c r="J17" t="s">
        <v>226</v>
      </c>
      <c r="K17" t="s">
        <v>236</v>
      </c>
      <c r="L17" t="s">
        <v>244</v>
      </c>
      <c r="M17" t="b">
        <f t="shared" ca="1" si="0"/>
        <v>0</v>
      </c>
    </row>
    <row r="18" spans="1:13">
      <c r="A18" s="34">
        <f ca="1">TODAY()</f>
        <v>41590</v>
      </c>
      <c r="B18" t="s">
        <v>223</v>
      </c>
      <c r="C18" t="s">
        <v>227</v>
      </c>
      <c r="D18" t="s">
        <v>241</v>
      </c>
      <c r="I18" s="34">
        <f ca="1">TODAY()</f>
        <v>41590</v>
      </c>
      <c r="J18" t="s">
        <v>223</v>
      </c>
      <c r="K18" t="s">
        <v>227</v>
      </c>
      <c r="L18" t="s">
        <v>241</v>
      </c>
      <c r="M18" t="b">
        <f t="shared" ca="1" si="0"/>
        <v>1</v>
      </c>
    </row>
    <row r="19" spans="1:13">
      <c r="A19" s="34">
        <v>41292</v>
      </c>
      <c r="B19" t="s">
        <v>224</v>
      </c>
      <c r="C19" t="s">
        <v>228</v>
      </c>
      <c r="D19" t="s">
        <v>242</v>
      </c>
      <c r="I19" s="34">
        <v>41292</v>
      </c>
      <c r="J19" t="s">
        <v>224</v>
      </c>
      <c r="K19" t="s">
        <v>228</v>
      </c>
      <c r="L19" t="s">
        <v>242</v>
      </c>
      <c r="M19" t="b">
        <f t="shared" ca="1" si="0"/>
        <v>0</v>
      </c>
    </row>
    <row r="20" spans="1:13">
      <c r="A20" s="34">
        <v>41293</v>
      </c>
      <c r="B20" t="s">
        <v>225</v>
      </c>
      <c r="C20" t="s">
        <v>237</v>
      </c>
      <c r="D20" t="s">
        <v>243</v>
      </c>
      <c r="I20" s="34">
        <v>41293</v>
      </c>
      <c r="J20" t="s">
        <v>225</v>
      </c>
      <c r="K20" t="s">
        <v>237</v>
      </c>
      <c r="L20" t="s">
        <v>243</v>
      </c>
      <c r="M20" t="b">
        <f t="shared" ca="1" si="0"/>
        <v>0</v>
      </c>
    </row>
    <row r="21" spans="1:13">
      <c r="A21" s="34">
        <f ca="1">TODAY()</f>
        <v>41590</v>
      </c>
      <c r="B21" t="s">
        <v>226</v>
      </c>
      <c r="C21" t="s">
        <v>238</v>
      </c>
      <c r="D21" t="s">
        <v>244</v>
      </c>
      <c r="I21" s="34">
        <f ca="1">TODAY()</f>
        <v>41590</v>
      </c>
      <c r="J21" t="s">
        <v>226</v>
      </c>
      <c r="K21" t="s">
        <v>238</v>
      </c>
      <c r="L21" t="s">
        <v>244</v>
      </c>
      <c r="M21" t="b">
        <f t="shared" ca="1" si="0"/>
        <v>0</v>
      </c>
    </row>
    <row r="22" spans="1:13">
      <c r="A22" s="34">
        <v>41295</v>
      </c>
      <c r="B22" t="s">
        <v>223</v>
      </c>
      <c r="C22" t="s">
        <v>227</v>
      </c>
      <c r="D22" t="s">
        <v>241</v>
      </c>
      <c r="I22" s="34">
        <v>41295</v>
      </c>
      <c r="J22" t="s">
        <v>223</v>
      </c>
      <c r="K22" t="s">
        <v>227</v>
      </c>
      <c r="L22" t="s">
        <v>241</v>
      </c>
      <c r="M22" t="b">
        <f t="shared" ca="1" si="0"/>
        <v>1</v>
      </c>
    </row>
    <row r="23" spans="1:13">
      <c r="A23" s="34">
        <v>41296</v>
      </c>
      <c r="B23" t="s">
        <v>224</v>
      </c>
      <c r="C23" t="s">
        <v>228</v>
      </c>
      <c r="D23" t="s">
        <v>242</v>
      </c>
      <c r="I23" s="34">
        <v>41296</v>
      </c>
      <c r="J23" t="s">
        <v>224</v>
      </c>
      <c r="K23" t="s">
        <v>228</v>
      </c>
      <c r="L23" t="s">
        <v>242</v>
      </c>
      <c r="M23" t="b">
        <f t="shared" ca="1" si="0"/>
        <v>0</v>
      </c>
    </row>
    <row r="24" spans="1:13">
      <c r="A24" s="34">
        <v>41297</v>
      </c>
      <c r="B24" t="s">
        <v>225</v>
      </c>
      <c r="C24" t="s">
        <v>239</v>
      </c>
      <c r="D24" t="s">
        <v>243</v>
      </c>
      <c r="I24" s="34">
        <v>41297</v>
      </c>
      <c r="J24" t="s">
        <v>225</v>
      </c>
      <c r="K24" t="s">
        <v>239</v>
      </c>
      <c r="L24" t="s">
        <v>243</v>
      </c>
      <c r="M24" t="b">
        <f t="shared" ca="1" si="0"/>
        <v>0</v>
      </c>
    </row>
    <row r="25" spans="1:13">
      <c r="A25" s="34">
        <v>41298</v>
      </c>
      <c r="B25" t="s">
        <v>223</v>
      </c>
      <c r="C25" t="s">
        <v>240</v>
      </c>
      <c r="D25" t="s">
        <v>244</v>
      </c>
      <c r="I25" s="34">
        <v>41298</v>
      </c>
      <c r="J25" t="s">
        <v>223</v>
      </c>
      <c r="K25" t="s">
        <v>240</v>
      </c>
      <c r="L25" t="s">
        <v>244</v>
      </c>
      <c r="M25" t="b">
        <f t="shared" ca="1" si="0"/>
        <v>0</v>
      </c>
    </row>
    <row r="26" spans="1:13">
      <c r="A26" s="34">
        <v>41299</v>
      </c>
      <c r="B26" t="s">
        <v>224</v>
      </c>
      <c r="C26" t="s">
        <v>227</v>
      </c>
      <c r="D26" t="s">
        <v>241</v>
      </c>
      <c r="I26" s="34">
        <v>41299</v>
      </c>
      <c r="J26" t="s">
        <v>224</v>
      </c>
      <c r="K26" t="s">
        <v>227</v>
      </c>
      <c r="L26" t="s">
        <v>241</v>
      </c>
      <c r="M26" t="b">
        <f t="shared" ca="1" si="0"/>
        <v>1</v>
      </c>
    </row>
    <row r="27" spans="1:13">
      <c r="A27" s="34">
        <v>41300</v>
      </c>
      <c r="B27" t="s">
        <v>225</v>
      </c>
      <c r="C27" t="s">
        <v>227</v>
      </c>
      <c r="D27" t="s">
        <v>242</v>
      </c>
      <c r="I27" s="34">
        <f ca="1">TODAY()+10</f>
        <v>41600</v>
      </c>
      <c r="J27" t="s">
        <v>225</v>
      </c>
      <c r="K27" t="s">
        <v>227</v>
      </c>
      <c r="L27" t="s">
        <v>242</v>
      </c>
      <c r="M27" t="b">
        <f t="shared" ca="1" si="0"/>
        <v>1</v>
      </c>
    </row>
    <row r="28" spans="1:13">
      <c r="A28" s="34">
        <v>41301</v>
      </c>
      <c r="B28" t="s">
        <v>226</v>
      </c>
      <c r="C28" t="s">
        <v>228</v>
      </c>
      <c r="D28" t="s">
        <v>243</v>
      </c>
      <c r="I28" s="34">
        <v>41301</v>
      </c>
      <c r="J28" t="s">
        <v>226</v>
      </c>
      <c r="K28" t="s">
        <v>228</v>
      </c>
      <c r="L28" t="s">
        <v>243</v>
      </c>
      <c r="M28" t="b">
        <f t="shared" ca="1" si="0"/>
        <v>0</v>
      </c>
    </row>
    <row r="29" spans="1:13">
      <c r="A29" s="34">
        <v>41302</v>
      </c>
      <c r="B29" t="s">
        <v>223</v>
      </c>
      <c r="C29" t="s">
        <v>231</v>
      </c>
      <c r="D29" t="s">
        <v>244</v>
      </c>
      <c r="I29" s="34">
        <v>41302</v>
      </c>
      <c r="J29" t="s">
        <v>223</v>
      </c>
      <c r="K29" t="s">
        <v>231</v>
      </c>
      <c r="L29" t="s">
        <v>244</v>
      </c>
      <c r="M29" t="b">
        <f t="shared" ca="1" si="0"/>
        <v>0</v>
      </c>
    </row>
    <row r="30" spans="1:13">
      <c r="A30" s="34">
        <v>41303</v>
      </c>
      <c r="B30" t="s">
        <v>224</v>
      </c>
      <c r="C30" t="s">
        <v>232</v>
      </c>
      <c r="D30" t="s">
        <v>241</v>
      </c>
      <c r="I30" s="34">
        <v>41303</v>
      </c>
      <c r="J30" t="s">
        <v>224</v>
      </c>
      <c r="K30" t="s">
        <v>232</v>
      </c>
      <c r="L30" t="s">
        <v>241</v>
      </c>
      <c r="M30" t="b">
        <f t="shared" ca="1" si="0"/>
        <v>1</v>
      </c>
    </row>
    <row r="31" spans="1:13">
      <c r="A31" s="34">
        <v>41304</v>
      </c>
      <c r="B31" t="s">
        <v>225</v>
      </c>
      <c r="C31" t="s">
        <v>227</v>
      </c>
      <c r="D31" t="s">
        <v>242</v>
      </c>
      <c r="I31" s="34">
        <v>41304</v>
      </c>
      <c r="J31" t="s">
        <v>225</v>
      </c>
      <c r="K31" t="s">
        <v>227</v>
      </c>
      <c r="L31" t="s">
        <v>242</v>
      </c>
      <c r="M31" t="b">
        <f t="shared" ca="1" si="0"/>
        <v>0</v>
      </c>
    </row>
    <row r="32" spans="1:13">
      <c r="A32" s="34"/>
    </row>
    <row r="33" spans="1:2">
      <c r="A33" s="34"/>
    </row>
    <row r="34" spans="1:2">
      <c r="A34" s="34"/>
    </row>
    <row r="35" spans="1:2">
      <c r="A35" s="35"/>
      <c r="B35" s="31" t="s">
        <v>245</v>
      </c>
    </row>
    <row r="36" spans="1:2">
      <c r="A36" s="35"/>
    </row>
    <row r="37" spans="1:2">
      <c r="A37" s="34"/>
    </row>
    <row r="38" spans="1:2">
      <c r="A38" s="34"/>
    </row>
    <row r="39" spans="1:2">
      <c r="A39" s="34"/>
    </row>
    <row r="40" spans="1:2">
      <c r="A40" s="34"/>
    </row>
    <row r="41" spans="1:2">
      <c r="A41" s="34"/>
    </row>
    <row r="42" spans="1:2">
      <c r="A42" s="34"/>
    </row>
    <row r="43" spans="1:2">
      <c r="A43" s="34"/>
    </row>
    <row r="44" spans="1:2">
      <c r="A44" s="34"/>
    </row>
    <row r="45" spans="1:2">
      <c r="A45" s="34"/>
    </row>
    <row r="46" spans="1:2">
      <c r="A46" s="34"/>
    </row>
    <row r="47" spans="1:2">
      <c r="A47" s="34"/>
    </row>
    <row r="48" spans="1:2">
      <c r="A48" s="34"/>
    </row>
    <row r="49" spans="1:1">
      <c r="A49" s="34"/>
    </row>
    <row r="50" spans="1:1">
      <c r="A50" s="34"/>
    </row>
    <row r="51" spans="1:1">
      <c r="A51" s="34"/>
    </row>
    <row r="52" spans="1:1">
      <c r="A52" s="34"/>
    </row>
    <row r="53" spans="1:1">
      <c r="A53" s="34"/>
    </row>
    <row r="54" spans="1:1">
      <c r="A54" s="34"/>
    </row>
    <row r="55" spans="1:1">
      <c r="A55" s="34"/>
    </row>
    <row r="56" spans="1:1">
      <c r="A56" s="34"/>
    </row>
    <row r="57" spans="1:1">
      <c r="A57" s="34"/>
    </row>
    <row r="58" spans="1:1">
      <c r="A58" s="34"/>
    </row>
    <row r="59" spans="1:1">
      <c r="A59" s="34"/>
    </row>
    <row r="60" spans="1:1">
      <c r="A60" s="34"/>
    </row>
    <row r="61" spans="1:1">
      <c r="A61" s="34"/>
    </row>
    <row r="62" spans="1:1">
      <c r="A62" s="34"/>
    </row>
    <row r="63" spans="1:1">
      <c r="A63" s="34"/>
    </row>
    <row r="64" spans="1:1">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row r="75" spans="1:1">
      <c r="A75" s="34"/>
    </row>
    <row r="76" spans="1:1">
      <c r="A76" s="34"/>
    </row>
    <row r="77" spans="1:1">
      <c r="A77" s="34"/>
    </row>
    <row r="78" spans="1:1">
      <c r="A78" s="34"/>
    </row>
    <row r="79" spans="1:1">
      <c r="A79" s="34"/>
    </row>
    <row r="80" spans="1:1">
      <c r="A80" s="34"/>
    </row>
    <row r="81" spans="1:1">
      <c r="A81" s="34"/>
    </row>
    <row r="82" spans="1:1">
      <c r="A82" s="34"/>
    </row>
    <row r="83" spans="1:1">
      <c r="A83" s="34"/>
    </row>
    <row r="84" spans="1:1">
      <c r="A84" s="34"/>
    </row>
    <row r="85" spans="1:1">
      <c r="A85" s="34"/>
    </row>
    <row r="86" spans="1:1">
      <c r="A86" s="34"/>
    </row>
    <row r="87" spans="1:1">
      <c r="A87" s="34"/>
    </row>
    <row r="88" spans="1:1">
      <c r="A88" s="34"/>
    </row>
    <row r="89" spans="1:1">
      <c r="A89" s="34"/>
    </row>
    <row r="90" spans="1:1">
      <c r="A90" s="34"/>
    </row>
    <row r="91" spans="1:1">
      <c r="A91" s="34"/>
    </row>
    <row r="92" spans="1:1">
      <c r="A92" s="34"/>
    </row>
    <row r="93" spans="1:1">
      <c r="A93" s="34"/>
    </row>
    <row r="94" spans="1:1">
      <c r="A94" s="34"/>
    </row>
    <row r="95" spans="1:1">
      <c r="A95" s="34"/>
    </row>
    <row r="96" spans="1:1">
      <c r="A96" s="34"/>
    </row>
    <row r="97" spans="1:1">
      <c r="A97" s="34"/>
    </row>
    <row r="98" spans="1:1">
      <c r="A98" s="34"/>
    </row>
    <row r="99" spans="1:1">
      <c r="A99" s="34"/>
    </row>
    <row r="100" spans="1:1">
      <c r="A100" s="34"/>
    </row>
    <row r="101" spans="1:1">
      <c r="A101" s="34"/>
    </row>
    <row r="102" spans="1:1">
      <c r="A102" s="34"/>
    </row>
    <row r="103" spans="1:1">
      <c r="A103" s="34"/>
    </row>
    <row r="104" spans="1:1">
      <c r="A104" s="34"/>
    </row>
    <row r="105" spans="1:1">
      <c r="A105" s="34"/>
    </row>
    <row r="106" spans="1:1">
      <c r="A106" s="34"/>
    </row>
    <row r="107" spans="1:1">
      <c r="A107" s="34"/>
    </row>
    <row r="108" spans="1:1">
      <c r="A108" s="34"/>
    </row>
    <row r="109" spans="1:1">
      <c r="A109" s="34"/>
    </row>
    <row r="110" spans="1:1">
      <c r="A110" s="34"/>
    </row>
    <row r="111" spans="1:1">
      <c r="A111" s="34"/>
    </row>
    <row r="112" spans="1:1">
      <c r="A112" s="34"/>
    </row>
    <row r="113" spans="1:1">
      <c r="A113" s="34"/>
    </row>
    <row r="114" spans="1:1">
      <c r="A114" s="34"/>
    </row>
    <row r="115" spans="1:1">
      <c r="A115" s="34"/>
    </row>
    <row r="116" spans="1:1">
      <c r="A116" s="34"/>
    </row>
    <row r="117" spans="1:1">
      <c r="A117" s="34"/>
    </row>
    <row r="118" spans="1:1">
      <c r="A118" s="34"/>
    </row>
    <row r="119" spans="1:1">
      <c r="A119" s="34"/>
    </row>
    <row r="120" spans="1:1">
      <c r="A120" s="34"/>
    </row>
    <row r="121" spans="1:1">
      <c r="A121" s="34"/>
    </row>
    <row r="122" spans="1:1">
      <c r="A122" s="34"/>
    </row>
    <row r="123" spans="1:1">
      <c r="A123" s="34"/>
    </row>
    <row r="124" spans="1:1">
      <c r="A124" s="34"/>
    </row>
    <row r="125" spans="1:1">
      <c r="A125" s="34"/>
    </row>
    <row r="126" spans="1:1">
      <c r="A126" s="34"/>
    </row>
    <row r="127" spans="1:1">
      <c r="A127" s="34"/>
    </row>
    <row r="128" spans="1:1">
      <c r="A128" s="34"/>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row r="180" spans="1:1">
      <c r="A180" s="34"/>
    </row>
    <row r="181" spans="1:1">
      <c r="A181" s="34"/>
    </row>
    <row r="182" spans="1:1">
      <c r="A182" s="34"/>
    </row>
    <row r="183" spans="1:1">
      <c r="A183" s="34"/>
    </row>
    <row r="184" spans="1:1">
      <c r="A184" s="34"/>
    </row>
    <row r="185" spans="1:1">
      <c r="A185" s="34"/>
    </row>
    <row r="186" spans="1:1">
      <c r="A186" s="34"/>
    </row>
    <row r="187" spans="1:1">
      <c r="A187" s="34"/>
    </row>
    <row r="188" spans="1:1">
      <c r="A188" s="34"/>
    </row>
    <row r="189" spans="1:1">
      <c r="A189" s="34"/>
    </row>
    <row r="190" spans="1:1">
      <c r="A190" s="34"/>
    </row>
    <row r="191" spans="1:1">
      <c r="A191" s="34"/>
    </row>
    <row r="192" spans="1:1">
      <c r="A192" s="34"/>
    </row>
    <row r="193" spans="1:1">
      <c r="A193" s="34"/>
    </row>
    <row r="194" spans="1:1">
      <c r="A194" s="34"/>
    </row>
    <row r="195" spans="1:1">
      <c r="A195" s="34"/>
    </row>
    <row r="196" spans="1:1">
      <c r="A196" s="34"/>
    </row>
    <row r="197" spans="1:1">
      <c r="A197" s="34"/>
    </row>
    <row r="198" spans="1:1">
      <c r="A198" s="34"/>
    </row>
    <row r="199" spans="1:1">
      <c r="A199" s="34"/>
    </row>
    <row r="200" spans="1:1">
      <c r="A200" s="34"/>
    </row>
    <row r="201" spans="1:1">
      <c r="A201" s="34"/>
    </row>
    <row r="202" spans="1:1">
      <c r="A202" s="34"/>
    </row>
    <row r="203" spans="1:1">
      <c r="A203" s="34"/>
    </row>
    <row r="204" spans="1:1">
      <c r="A204" s="34"/>
    </row>
    <row r="205" spans="1:1">
      <c r="A205" s="34"/>
    </row>
    <row r="206" spans="1:1">
      <c r="A206" s="34"/>
    </row>
    <row r="207" spans="1:1">
      <c r="A207" s="34"/>
    </row>
    <row r="208" spans="1:1">
      <c r="A208" s="34"/>
    </row>
    <row r="209" spans="1:1">
      <c r="A209" s="34"/>
    </row>
    <row r="210" spans="1:1">
      <c r="A210" s="34"/>
    </row>
    <row r="211" spans="1:1">
      <c r="A211" s="34"/>
    </row>
    <row r="212" spans="1:1">
      <c r="A212" s="34"/>
    </row>
    <row r="213" spans="1:1">
      <c r="A213" s="34"/>
    </row>
    <row r="214" spans="1:1">
      <c r="A214" s="34"/>
    </row>
    <row r="215" spans="1:1">
      <c r="A215" s="34"/>
    </row>
    <row r="216" spans="1:1">
      <c r="A216" s="34"/>
    </row>
    <row r="217" spans="1:1">
      <c r="A217" s="34"/>
    </row>
    <row r="218" spans="1:1">
      <c r="A218" s="34"/>
    </row>
    <row r="219" spans="1:1">
      <c r="A219" s="34"/>
    </row>
    <row r="220" spans="1:1">
      <c r="A220" s="34"/>
    </row>
    <row r="221" spans="1:1">
      <c r="A221" s="34"/>
    </row>
    <row r="222" spans="1:1">
      <c r="A222" s="34"/>
    </row>
    <row r="223" spans="1:1">
      <c r="A223" s="34"/>
    </row>
    <row r="224" spans="1:1">
      <c r="A224" s="34"/>
    </row>
    <row r="225" spans="1:1">
      <c r="A225" s="34"/>
    </row>
    <row r="226" spans="1:1">
      <c r="A226" s="34"/>
    </row>
    <row r="227" spans="1:1">
      <c r="A227" s="34"/>
    </row>
    <row r="228" spans="1:1">
      <c r="A228" s="34"/>
    </row>
    <row r="229" spans="1:1">
      <c r="A229" s="34"/>
    </row>
    <row r="230" spans="1:1">
      <c r="A230" s="34"/>
    </row>
    <row r="231" spans="1:1">
      <c r="A231" s="34"/>
    </row>
    <row r="232" spans="1:1">
      <c r="A232" s="34"/>
    </row>
    <row r="233" spans="1:1">
      <c r="A233" s="34"/>
    </row>
    <row r="234" spans="1:1">
      <c r="A234" s="34"/>
    </row>
    <row r="235" spans="1:1">
      <c r="A235" s="34"/>
    </row>
    <row r="236" spans="1:1">
      <c r="A236" s="34"/>
    </row>
    <row r="237" spans="1:1">
      <c r="A237" s="34"/>
    </row>
    <row r="238" spans="1:1">
      <c r="A238" s="34"/>
    </row>
    <row r="239" spans="1:1">
      <c r="A239" s="34"/>
    </row>
    <row r="240" spans="1: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row r="253" spans="1:1">
      <c r="A253" s="34"/>
    </row>
    <row r="254" spans="1:1">
      <c r="A254" s="34"/>
    </row>
    <row r="255" spans="1:1">
      <c r="A255" s="34"/>
    </row>
    <row r="256" spans="1:1">
      <c r="A256" s="34"/>
    </row>
    <row r="257" spans="1:1">
      <c r="A257" s="34"/>
    </row>
    <row r="258" spans="1:1">
      <c r="A258" s="34"/>
    </row>
    <row r="259" spans="1:1">
      <c r="A259" s="34"/>
    </row>
    <row r="260" spans="1:1">
      <c r="A260" s="34"/>
    </row>
    <row r="261" spans="1:1">
      <c r="A261" s="34"/>
    </row>
    <row r="262" spans="1:1">
      <c r="A262" s="34"/>
    </row>
    <row r="263" spans="1:1">
      <c r="A263" s="34"/>
    </row>
    <row r="264" spans="1:1">
      <c r="A264" s="34"/>
    </row>
    <row r="265" spans="1:1">
      <c r="A265" s="34"/>
    </row>
    <row r="266" spans="1:1">
      <c r="A266" s="34"/>
    </row>
    <row r="267" spans="1:1">
      <c r="A267" s="34"/>
    </row>
    <row r="268" spans="1:1">
      <c r="A268" s="34"/>
    </row>
    <row r="269" spans="1:1">
      <c r="A269" s="34"/>
    </row>
    <row r="270" spans="1:1">
      <c r="A270" s="34"/>
    </row>
    <row r="271" spans="1:1">
      <c r="A271" s="34"/>
    </row>
  </sheetData>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activeCell="F28" sqref="F28"/>
    </sheetView>
  </sheetViews>
  <sheetFormatPr defaultRowHeight="16.5"/>
  <cols>
    <col min="1" max="1" width="9.625" customWidth="1"/>
    <col min="2" max="2" width="7.625" customWidth="1"/>
    <col min="3" max="3" width="7.5" customWidth="1"/>
    <col min="5" max="6" width="8.25" bestFit="1" customWidth="1"/>
  </cols>
  <sheetData>
    <row r="1" spans="1:7" ht="20.25" thickBot="1">
      <c r="B1" s="64" t="s">
        <v>21</v>
      </c>
      <c r="C1" s="64"/>
      <c r="D1" s="64"/>
      <c r="E1" s="64"/>
    </row>
    <row r="2" spans="1:7" ht="17.25" thickTop="1">
      <c r="A2" t="s">
        <v>22</v>
      </c>
      <c r="B2" t="s">
        <v>23</v>
      </c>
      <c r="C2" t="s">
        <v>24</v>
      </c>
      <c r="D2" t="s">
        <v>25</v>
      </c>
      <c r="E2" t="s">
        <v>26</v>
      </c>
      <c r="F2" t="s">
        <v>27</v>
      </c>
      <c r="G2" t="s">
        <v>28</v>
      </c>
    </row>
    <row r="3" spans="1:7">
      <c r="A3" t="s">
        <v>29</v>
      </c>
      <c r="B3">
        <v>85</v>
      </c>
      <c r="C3">
        <v>75</v>
      </c>
      <c r="D3">
        <v>58</v>
      </c>
      <c r="E3">
        <v>69</v>
      </c>
      <c r="F3">
        <v>66</v>
      </c>
      <c r="G3">
        <f>SUM(B3:F3)/5</f>
        <v>70.599999999999994</v>
      </c>
    </row>
    <row r="4" spans="1:7">
      <c r="A4" t="s">
        <v>30</v>
      </c>
      <c r="B4">
        <v>87</v>
      </c>
      <c r="C4">
        <v>95</v>
      </c>
      <c r="D4">
        <v>70</v>
      </c>
      <c r="E4">
        <v>62</v>
      </c>
      <c r="F4">
        <v>74</v>
      </c>
      <c r="G4">
        <f t="shared" ref="G4:G15" si="0">SUM(B4:F4)/5</f>
        <v>77.599999999999994</v>
      </c>
    </row>
    <row r="5" spans="1:7">
      <c r="A5" t="s">
        <v>31</v>
      </c>
      <c r="B5">
        <v>62</v>
      </c>
      <c r="C5">
        <v>86</v>
      </c>
      <c r="D5">
        <v>62</v>
      </c>
      <c r="E5">
        <v>67</v>
      </c>
      <c r="F5">
        <v>81</v>
      </c>
      <c r="G5">
        <f t="shared" si="0"/>
        <v>71.599999999999994</v>
      </c>
    </row>
    <row r="6" spans="1:7">
      <c r="A6" t="s">
        <v>32</v>
      </c>
      <c r="B6">
        <v>88</v>
      </c>
      <c r="C6">
        <v>93</v>
      </c>
      <c r="D6">
        <v>66</v>
      </c>
      <c r="E6">
        <v>75</v>
      </c>
      <c r="F6">
        <v>84</v>
      </c>
      <c r="G6">
        <f t="shared" si="0"/>
        <v>81.2</v>
      </c>
    </row>
    <row r="7" spans="1:7">
      <c r="A7" t="s">
        <v>33</v>
      </c>
      <c r="B7">
        <v>65</v>
      </c>
      <c r="C7">
        <v>92</v>
      </c>
      <c r="D7">
        <v>64</v>
      </c>
      <c r="E7">
        <v>88</v>
      </c>
      <c r="F7">
        <v>61</v>
      </c>
      <c r="G7">
        <f t="shared" si="0"/>
        <v>74</v>
      </c>
    </row>
    <row r="8" spans="1:7">
      <c r="A8" t="s">
        <v>34</v>
      </c>
      <c r="B8">
        <v>58</v>
      </c>
      <c r="C8">
        <v>55</v>
      </c>
      <c r="D8">
        <v>52</v>
      </c>
      <c r="E8">
        <v>64</v>
      </c>
      <c r="F8">
        <v>70</v>
      </c>
      <c r="G8">
        <f t="shared" si="0"/>
        <v>59.8</v>
      </c>
    </row>
    <row r="9" spans="1:7">
      <c r="A9" t="s">
        <v>35</v>
      </c>
      <c r="B9">
        <v>53</v>
      </c>
      <c r="C9">
        <v>62</v>
      </c>
      <c r="D9">
        <v>58</v>
      </c>
      <c r="E9">
        <v>95</v>
      </c>
      <c r="F9">
        <v>76</v>
      </c>
      <c r="G9">
        <f t="shared" si="0"/>
        <v>68.8</v>
      </c>
    </row>
    <row r="10" spans="1:7">
      <c r="A10" t="s">
        <v>36</v>
      </c>
      <c r="B10">
        <v>58</v>
      </c>
      <c r="C10">
        <v>72</v>
      </c>
      <c r="D10">
        <v>70</v>
      </c>
      <c r="E10">
        <v>65</v>
      </c>
      <c r="F10">
        <v>63</v>
      </c>
      <c r="G10">
        <f t="shared" si="0"/>
        <v>65.599999999999994</v>
      </c>
    </row>
    <row r="11" spans="1:7">
      <c r="A11" t="s">
        <v>37</v>
      </c>
      <c r="B11">
        <v>91</v>
      </c>
      <c r="C11">
        <v>84</v>
      </c>
      <c r="D11">
        <v>66</v>
      </c>
      <c r="E11">
        <v>73</v>
      </c>
      <c r="F11">
        <v>77</v>
      </c>
      <c r="G11">
        <f t="shared" si="0"/>
        <v>78.2</v>
      </c>
    </row>
    <row r="12" spans="1:7">
      <c r="A12" t="s">
        <v>38</v>
      </c>
      <c r="B12">
        <v>70</v>
      </c>
      <c r="C12">
        <v>88</v>
      </c>
      <c r="D12">
        <v>80</v>
      </c>
      <c r="E12">
        <v>65</v>
      </c>
      <c r="F12">
        <v>75</v>
      </c>
      <c r="G12">
        <f t="shared" si="0"/>
        <v>75.599999999999994</v>
      </c>
    </row>
    <row r="13" spans="1:7">
      <c r="A13" t="s">
        <v>39</v>
      </c>
      <c r="B13">
        <v>62</v>
      </c>
      <c r="C13">
        <v>73</v>
      </c>
      <c r="D13">
        <v>72</v>
      </c>
      <c r="E13">
        <v>62</v>
      </c>
      <c r="F13">
        <v>68</v>
      </c>
      <c r="G13">
        <f t="shared" si="0"/>
        <v>67.400000000000006</v>
      </c>
    </row>
    <row r="14" spans="1:7">
      <c r="A14" t="s">
        <v>40</v>
      </c>
      <c r="B14">
        <v>77</v>
      </c>
      <c r="C14">
        <v>82</v>
      </c>
      <c r="D14">
        <v>66</v>
      </c>
      <c r="E14">
        <v>76</v>
      </c>
      <c r="F14">
        <v>70</v>
      </c>
      <c r="G14">
        <f t="shared" si="0"/>
        <v>74.2</v>
      </c>
    </row>
    <row r="15" spans="1:7">
      <c r="A15" t="s">
        <v>41</v>
      </c>
      <c r="B15">
        <v>55</v>
      </c>
      <c r="C15">
        <v>70</v>
      </c>
      <c r="D15">
        <v>62</v>
      </c>
      <c r="E15">
        <v>58</v>
      </c>
      <c r="F15">
        <v>68</v>
      </c>
      <c r="G15">
        <f t="shared" si="0"/>
        <v>62.6</v>
      </c>
    </row>
  </sheetData>
  <mergeCells count="1">
    <mergeCell ref="B1:E1"/>
  </mergeCell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 workbookViewId="0">
      <selection activeCell="B38" sqref="B38"/>
    </sheetView>
  </sheetViews>
  <sheetFormatPr defaultColWidth="8.875" defaultRowHeight="16.5"/>
  <cols>
    <col min="1" max="1" width="6.625" style="8" bestFit="1" customWidth="1"/>
    <col min="2" max="2" width="58.75" style="7" customWidth="1"/>
    <col min="3" max="3" width="30.625" style="7" customWidth="1"/>
    <col min="4" max="4" width="9.25" style="7" bestFit="1" customWidth="1"/>
    <col min="5" max="5" width="11.5" style="7" bestFit="1" customWidth="1"/>
    <col min="6" max="6" width="11.875" style="7" bestFit="1" customWidth="1"/>
    <col min="7" max="16384" width="8.875" style="7"/>
  </cols>
  <sheetData>
    <row r="1" spans="1:6" ht="17.25" thickBot="1">
      <c r="A1" s="65" t="s">
        <v>67</v>
      </c>
      <c r="B1" s="66"/>
      <c r="C1" s="66"/>
      <c r="D1" s="66"/>
      <c r="E1" s="66"/>
      <c r="F1" s="66"/>
    </row>
    <row r="2" spans="1:6" ht="16.899999999999999" customHeight="1" thickTop="1">
      <c r="F2" s="9"/>
    </row>
    <row r="3" spans="1:6" ht="16.899999999999999" customHeight="1">
      <c r="A3" s="10" t="s">
        <v>55</v>
      </c>
      <c r="B3" s="4" t="s">
        <v>68</v>
      </c>
      <c r="C3" s="4" t="s">
        <v>56</v>
      </c>
      <c r="D3" s="5" t="s">
        <v>57</v>
      </c>
      <c r="E3" s="5" t="s">
        <v>58</v>
      </c>
      <c r="F3" s="5" t="s">
        <v>59</v>
      </c>
    </row>
    <row r="4" spans="1:6" ht="16.899999999999999" customHeight="1">
      <c r="A4" s="11" t="s">
        <v>0</v>
      </c>
      <c r="B4" s="12" t="s">
        <v>71</v>
      </c>
      <c r="C4" s="12" t="s">
        <v>72</v>
      </c>
      <c r="D4" s="12">
        <v>850000</v>
      </c>
      <c r="E4" s="12" t="s">
        <v>73</v>
      </c>
      <c r="F4" s="13">
        <v>40839</v>
      </c>
    </row>
    <row r="5" spans="1:6" ht="16.899999999999999" customHeight="1">
      <c r="A5" s="11" t="s">
        <v>2</v>
      </c>
      <c r="B5" s="15" t="s">
        <v>74</v>
      </c>
      <c r="C5" s="12" t="s">
        <v>75</v>
      </c>
      <c r="D5" s="12">
        <v>550000</v>
      </c>
      <c r="E5" s="12" t="s">
        <v>76</v>
      </c>
      <c r="F5" s="13">
        <v>40811</v>
      </c>
    </row>
    <row r="6" spans="1:6" ht="16.899999999999999" customHeight="1">
      <c r="A6" s="11" t="s">
        <v>3</v>
      </c>
      <c r="B6" s="12" t="s">
        <v>77</v>
      </c>
      <c r="C6" s="12" t="s">
        <v>78</v>
      </c>
      <c r="D6" s="12">
        <v>84675</v>
      </c>
      <c r="E6" s="12" t="s">
        <v>79</v>
      </c>
      <c r="F6" s="13">
        <v>40867</v>
      </c>
    </row>
    <row r="7" spans="1:6" ht="16.899999999999999" customHeight="1">
      <c r="A7" s="11" t="s">
        <v>4</v>
      </c>
      <c r="B7" s="12" t="s">
        <v>80</v>
      </c>
      <c r="C7" s="12" t="s">
        <v>81</v>
      </c>
      <c r="D7" s="12">
        <v>450032</v>
      </c>
      <c r="E7" s="12" t="s">
        <v>82</v>
      </c>
      <c r="F7" s="13">
        <v>40883</v>
      </c>
    </row>
    <row r="8" spans="1:6" ht="16.899999999999999" customHeight="1">
      <c r="A8" s="11" t="s">
        <v>6</v>
      </c>
      <c r="B8" s="12" t="s">
        <v>83</v>
      </c>
      <c r="C8" s="12" t="s">
        <v>84</v>
      </c>
      <c r="D8" s="12">
        <v>387941</v>
      </c>
      <c r="E8" s="12" t="s">
        <v>85</v>
      </c>
      <c r="F8" s="13">
        <v>40790</v>
      </c>
    </row>
    <row r="9" spans="1:6" ht="16.899999999999999" customHeight="1">
      <c r="A9" s="11" t="s">
        <v>7</v>
      </c>
      <c r="B9" s="12" t="s">
        <v>86</v>
      </c>
      <c r="C9" s="12" t="s">
        <v>87</v>
      </c>
      <c r="D9" s="12">
        <v>427841</v>
      </c>
      <c r="E9" s="14" t="s">
        <v>88</v>
      </c>
      <c r="F9" s="13">
        <v>40867</v>
      </c>
    </row>
    <row r="10" spans="1:6" ht="16.899999999999999" customHeight="1">
      <c r="A10" s="11" t="s">
        <v>8</v>
      </c>
      <c r="B10" s="12" t="s">
        <v>89</v>
      </c>
      <c r="C10" s="12" t="s">
        <v>90</v>
      </c>
      <c r="D10" s="12">
        <v>105488</v>
      </c>
      <c r="E10" s="12" t="s">
        <v>91</v>
      </c>
      <c r="F10" s="13">
        <v>40846</v>
      </c>
    </row>
    <row r="11" spans="1:6" ht="16.899999999999999" customHeight="1">
      <c r="A11" s="11" t="s">
        <v>9</v>
      </c>
      <c r="B11" s="12" t="s">
        <v>92</v>
      </c>
      <c r="C11" s="12" t="s">
        <v>93</v>
      </c>
      <c r="D11" s="12">
        <v>94782</v>
      </c>
      <c r="E11" s="12" t="s">
        <v>1</v>
      </c>
      <c r="F11" s="13">
        <v>40825</v>
      </c>
    </row>
    <row r="12" spans="1:6" ht="16.899999999999999" customHeight="1">
      <c r="A12" s="11" t="s">
        <v>69</v>
      </c>
      <c r="B12" s="12" t="s">
        <v>94</v>
      </c>
      <c r="C12" s="12" t="s">
        <v>95</v>
      </c>
      <c r="D12" s="12">
        <v>506874</v>
      </c>
      <c r="E12" s="12" t="s">
        <v>96</v>
      </c>
      <c r="F12" s="13">
        <v>40874</v>
      </c>
    </row>
    <row r="13" spans="1:6" ht="16.899999999999999" customHeight="1">
      <c r="A13" s="11" t="s">
        <v>10</v>
      </c>
      <c r="B13" s="12" t="s">
        <v>97</v>
      </c>
      <c r="C13" s="12" t="s">
        <v>98</v>
      </c>
      <c r="D13" s="12">
        <v>37895</v>
      </c>
      <c r="E13" s="12" t="s">
        <v>5</v>
      </c>
      <c r="F13" s="13">
        <v>40883</v>
      </c>
    </row>
    <row r="14" spans="1:6" ht="16.899999999999999" customHeight="1">
      <c r="A14" s="11" t="s">
        <v>11</v>
      </c>
      <c r="B14" s="12" t="s">
        <v>99</v>
      </c>
      <c r="C14" s="12" t="s">
        <v>100</v>
      </c>
      <c r="D14" s="12">
        <v>30147</v>
      </c>
      <c r="E14" s="12" t="s">
        <v>101</v>
      </c>
      <c r="F14" s="13">
        <v>40790</v>
      </c>
    </row>
    <row r="15" spans="1:6" ht="16.899999999999999" customHeight="1">
      <c r="A15" s="11" t="s">
        <v>12</v>
      </c>
      <c r="B15" s="12" t="s">
        <v>102</v>
      </c>
      <c r="C15" s="12" t="s">
        <v>100</v>
      </c>
      <c r="D15" s="12">
        <v>324578</v>
      </c>
      <c r="E15" s="12" t="s">
        <v>101</v>
      </c>
      <c r="F15" s="13">
        <v>40883</v>
      </c>
    </row>
    <row r="16" spans="1:6" ht="16.899999999999999" customHeight="1">
      <c r="A16" s="11" t="s">
        <v>13</v>
      </c>
      <c r="B16" s="12" t="s">
        <v>103</v>
      </c>
      <c r="C16" s="12" t="s">
        <v>104</v>
      </c>
      <c r="D16" s="12">
        <v>60785</v>
      </c>
      <c r="E16" s="12" t="s">
        <v>82</v>
      </c>
      <c r="F16" s="13">
        <v>40790</v>
      </c>
    </row>
    <row r="17" spans="1:6" ht="16.899999999999999" customHeight="1">
      <c r="A17" s="11" t="s">
        <v>14</v>
      </c>
      <c r="B17" s="12" t="s">
        <v>105</v>
      </c>
      <c r="C17" s="12" t="s">
        <v>75</v>
      </c>
      <c r="D17" s="12">
        <v>57845</v>
      </c>
      <c r="E17" s="12" t="s">
        <v>76</v>
      </c>
      <c r="F17" s="13">
        <v>40854</v>
      </c>
    </row>
    <row r="18" spans="1:6" ht="16.899999999999999" customHeight="1">
      <c r="A18" s="11" t="s">
        <v>15</v>
      </c>
      <c r="B18" s="12" t="s">
        <v>106</v>
      </c>
      <c r="C18" s="12" t="s">
        <v>75</v>
      </c>
      <c r="D18" s="12">
        <v>96687</v>
      </c>
      <c r="E18" s="12" t="s">
        <v>76</v>
      </c>
      <c r="F18" s="13">
        <v>40839</v>
      </c>
    </row>
    <row r="19" spans="1:6" ht="16.899999999999999" customHeight="1">
      <c r="A19" s="11" t="s">
        <v>16</v>
      </c>
      <c r="B19" s="12" t="s">
        <v>107</v>
      </c>
      <c r="C19" s="12" t="s">
        <v>108</v>
      </c>
      <c r="D19" s="12">
        <v>87458</v>
      </c>
      <c r="E19" s="12" t="s">
        <v>82</v>
      </c>
      <c r="F19" s="13">
        <v>40790</v>
      </c>
    </row>
    <row r="20" spans="1:6" ht="16.899999999999999" customHeight="1">
      <c r="A20" s="11" t="s">
        <v>17</v>
      </c>
      <c r="B20" s="12" t="s">
        <v>109</v>
      </c>
      <c r="C20" s="12" t="s">
        <v>110</v>
      </c>
      <c r="D20" s="12">
        <v>89934</v>
      </c>
      <c r="E20" s="12" t="s">
        <v>111</v>
      </c>
      <c r="F20" s="13">
        <v>40804</v>
      </c>
    </row>
    <row r="21" spans="1:6" ht="16.899999999999999" customHeight="1">
      <c r="A21" s="11" t="s">
        <v>70</v>
      </c>
      <c r="B21" s="12" t="s">
        <v>112</v>
      </c>
      <c r="C21" s="12" t="s">
        <v>113</v>
      </c>
      <c r="D21" s="12">
        <v>217000</v>
      </c>
      <c r="E21" s="12" t="s">
        <v>96</v>
      </c>
      <c r="F21" s="13">
        <v>40883</v>
      </c>
    </row>
    <row r="22" spans="1:6" ht="16.899999999999999" customHeight="1">
      <c r="A22" s="11" t="s">
        <v>18</v>
      </c>
      <c r="B22" s="12" t="s">
        <v>114</v>
      </c>
      <c r="C22" s="12" t="s">
        <v>115</v>
      </c>
      <c r="D22" s="12">
        <v>11780</v>
      </c>
      <c r="E22" s="12" t="s">
        <v>116</v>
      </c>
      <c r="F22" s="13">
        <v>40790</v>
      </c>
    </row>
    <row r="23" spans="1:6" ht="16.899999999999999" customHeight="1">
      <c r="A23" s="11" t="s">
        <v>19</v>
      </c>
      <c r="B23" s="12" t="s">
        <v>117</v>
      </c>
      <c r="C23" s="12" t="s">
        <v>118</v>
      </c>
      <c r="D23" s="12">
        <v>335428</v>
      </c>
      <c r="E23" s="12" t="s">
        <v>96</v>
      </c>
      <c r="F23" s="13">
        <v>40866</v>
      </c>
    </row>
    <row r="24" spans="1:6" ht="16.899999999999999" customHeight="1">
      <c r="A24" s="11" t="s">
        <v>20</v>
      </c>
      <c r="B24" s="12" t="s">
        <v>119</v>
      </c>
      <c r="C24" s="12" t="s">
        <v>120</v>
      </c>
      <c r="D24" s="12">
        <v>121480</v>
      </c>
      <c r="E24" s="12" t="s">
        <v>121</v>
      </c>
      <c r="F24" s="13">
        <v>40839</v>
      </c>
    </row>
  </sheetData>
  <mergeCells count="1">
    <mergeCell ref="A1:F1"/>
  </mergeCells>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3" sqref="C3"/>
    </sheetView>
  </sheetViews>
  <sheetFormatPr defaultRowHeight="16.5"/>
  <cols>
    <col min="1" max="5" width="8.25" bestFit="1" customWidth="1"/>
  </cols>
  <sheetData>
    <row r="1" spans="1:6" ht="19.5">
      <c r="A1" s="67" t="s">
        <v>52</v>
      </c>
      <c r="B1" s="67"/>
      <c r="C1" s="67"/>
      <c r="D1" s="67"/>
      <c r="E1" s="67"/>
      <c r="F1" s="1"/>
    </row>
    <row r="2" spans="1:6">
      <c r="A2" s="6" t="s">
        <v>42</v>
      </c>
      <c r="B2" s="2" t="s">
        <v>53</v>
      </c>
      <c r="C2" s="2" t="s">
        <v>54</v>
      </c>
      <c r="D2" s="2" t="s">
        <v>60</v>
      </c>
      <c r="E2" s="2" t="s">
        <v>61</v>
      </c>
      <c r="F2" s="3"/>
    </row>
    <row r="3" spans="1:6">
      <c r="A3" t="s">
        <v>43</v>
      </c>
      <c r="B3">
        <v>2035</v>
      </c>
      <c r="C3">
        <v>1258</v>
      </c>
      <c r="D3">
        <v>2210</v>
      </c>
      <c r="E3">
        <v>2367</v>
      </c>
    </row>
    <row r="4" spans="1:6">
      <c r="A4" t="s">
        <v>44</v>
      </c>
      <c r="B4">
        <v>1986</v>
      </c>
      <c r="C4">
        <v>1756</v>
      </c>
      <c r="D4">
        <v>2036</v>
      </c>
      <c r="E4">
        <v>4520</v>
      </c>
    </row>
    <row r="5" spans="1:6">
      <c r="A5" t="s">
        <v>45</v>
      </c>
      <c r="B5">
        <v>3254</v>
      </c>
      <c r="C5">
        <v>1458</v>
      </c>
      <c r="D5">
        <v>1698</v>
      </c>
      <c r="E5">
        <v>3205</v>
      </c>
    </row>
    <row r="6" spans="1:6">
      <c r="A6" t="s">
        <v>46</v>
      </c>
      <c r="B6">
        <v>2354</v>
      </c>
      <c r="C6">
        <v>1698</v>
      </c>
      <c r="D6">
        <v>2489</v>
      </c>
      <c r="E6">
        <v>2365</v>
      </c>
    </row>
    <row r="7" spans="1:6">
      <c r="A7" t="s">
        <v>47</v>
      </c>
      <c r="B7">
        <v>5123</v>
      </c>
      <c r="C7">
        <v>1125</v>
      </c>
      <c r="D7">
        <v>5462</v>
      </c>
      <c r="E7">
        <v>4521</v>
      </c>
    </row>
    <row r="8" spans="1:6">
      <c r="A8" t="s">
        <v>48</v>
      </c>
      <c r="B8">
        <v>856</v>
      </c>
      <c r="C8">
        <v>2562</v>
      </c>
      <c r="D8">
        <v>3354</v>
      </c>
      <c r="E8">
        <v>4682</v>
      </c>
    </row>
    <row r="9" spans="1:6">
      <c r="A9" t="s">
        <v>49</v>
      </c>
      <c r="B9">
        <v>1056</v>
      </c>
      <c r="C9">
        <v>3256</v>
      </c>
      <c r="D9">
        <v>1254</v>
      </c>
      <c r="E9">
        <v>2015</v>
      </c>
    </row>
    <row r="10" spans="1:6">
      <c r="A10" t="s">
        <v>50</v>
      </c>
      <c r="B10">
        <v>1523</v>
      </c>
      <c r="C10">
        <v>1025</v>
      </c>
      <c r="D10">
        <v>2540</v>
      </c>
      <c r="E10">
        <v>3354</v>
      </c>
    </row>
    <row r="11" spans="1:6">
      <c r="A11" t="s">
        <v>51</v>
      </c>
      <c r="B11">
        <v>2157</v>
      </c>
      <c r="C11">
        <v>1865</v>
      </c>
      <c r="D11">
        <v>2149</v>
      </c>
      <c r="E11">
        <v>5184</v>
      </c>
    </row>
    <row r="12" spans="1:6">
      <c r="A12" t="s">
        <v>62</v>
      </c>
      <c r="B12">
        <v>5154</v>
      </c>
      <c r="C12">
        <v>3210</v>
      </c>
      <c r="D12">
        <v>1540</v>
      </c>
      <c r="E12">
        <v>2345</v>
      </c>
    </row>
    <row r="13" spans="1:6">
      <c r="A13" t="s">
        <v>63</v>
      </c>
      <c r="B13">
        <v>1235</v>
      </c>
      <c r="C13">
        <v>3201</v>
      </c>
      <c r="D13">
        <v>1035</v>
      </c>
      <c r="E13">
        <v>2550</v>
      </c>
    </row>
    <row r="14" spans="1:6">
      <c r="A14" t="s">
        <v>64</v>
      </c>
      <c r="B14">
        <v>3412</v>
      </c>
      <c r="C14">
        <v>2234</v>
      </c>
      <c r="D14">
        <v>2500</v>
      </c>
      <c r="E14">
        <v>5213</v>
      </c>
    </row>
    <row r="15" spans="1:6">
      <c r="A15" t="s">
        <v>65</v>
      </c>
      <c r="B15">
        <v>1200</v>
      </c>
      <c r="C15">
        <v>2130</v>
      </c>
      <c r="D15">
        <v>3340</v>
      </c>
      <c r="E15">
        <v>4410</v>
      </c>
    </row>
    <row r="16" spans="1:6">
      <c r="A16" t="s">
        <v>66</v>
      </c>
      <c r="B16">
        <v>2546</v>
      </c>
      <c r="C16">
        <v>5452</v>
      </c>
      <c r="D16">
        <v>1100</v>
      </c>
      <c r="E16">
        <v>3350</v>
      </c>
    </row>
  </sheetData>
  <mergeCells count="1">
    <mergeCell ref="A1:E1"/>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3</vt:i4>
      </vt:variant>
    </vt:vector>
  </HeadingPairs>
  <TitlesOfParts>
    <vt:vector size="16" baseType="lpstr">
      <vt:lpstr>條件化格式</vt:lpstr>
      <vt:lpstr>公式1</vt:lpstr>
      <vt:lpstr>公式2</vt:lpstr>
      <vt:lpstr>公式3</vt:lpstr>
      <vt:lpstr>公式4</vt:lpstr>
      <vt:lpstr>公式5</vt:lpstr>
      <vt:lpstr>學生成績</vt:lpstr>
      <vt:lpstr>書籍排行榜</vt:lpstr>
      <vt:lpstr>銷售業績</vt:lpstr>
      <vt:lpstr>DVD 租借統計</vt:lpstr>
      <vt:lpstr>學生成績 (2)</vt:lpstr>
      <vt:lpstr>書籍月銷售</vt:lpstr>
      <vt:lpstr>原物料需求</vt:lpstr>
      <vt:lpstr>條件化格式!_GoBack</vt:lpstr>
      <vt:lpstr>條件化格式!BMbacktotop</vt:lpstr>
      <vt:lpstr>條件化格式!BMfind_all_cells_that_have_a_conditiona</vt:lpstr>
    </vt:vector>
  </TitlesOfParts>
  <Company>flag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dc:creator>
  <cp:lastModifiedBy>ntucc</cp:lastModifiedBy>
  <dcterms:created xsi:type="dcterms:W3CDTF">2001-05-29T07:43:52Z</dcterms:created>
  <dcterms:modified xsi:type="dcterms:W3CDTF">2013-11-12T01:39:55Z</dcterms:modified>
</cp:coreProperties>
</file>